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94" documentId="120_S{2AC9BD13-BADA-5192-A53E-5A8FF88502F6}" xr6:coauthVersionLast="47" xr6:coauthVersionMax="47" xr10:uidLastSave="{6FD340BB-3D98-4BA2-ACDC-E621E3B696C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8" i="4"/>
  <c r="L39" i="4"/>
  <c r="L40" i="4"/>
  <c r="L41" i="4"/>
  <c r="J38" i="4"/>
  <c r="J39" i="4"/>
  <c r="J40" i="4"/>
  <c r="J41" i="4"/>
  <c r="I38" i="4"/>
  <c r="I39" i="4"/>
  <c r="I40" i="4"/>
  <c r="I41" i="4"/>
  <c r="B38" i="4"/>
  <c r="B39" i="4"/>
  <c r="B40" i="4"/>
  <c r="B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L35" i="4"/>
  <c r="L36" i="4"/>
  <c r="L37" i="4"/>
  <c r="J35" i="4"/>
  <c r="J36" i="4"/>
  <c r="J37" i="4"/>
  <c r="I35" i="4"/>
  <c r="I36" i="4"/>
  <c r="I37" i="4"/>
  <c r="B35" i="4"/>
  <c r="B36" i="4"/>
  <c r="B37"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<sst xmlns="http://schemas.openxmlformats.org/spreadsheetml/2006/main" count="180309" uniqueCount="39135">
  <si>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</si>
  <si>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</si>
  <si>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</si>
  <si>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</si>
  <si>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</si>
  <si>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</si>
  <si>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</si>
  <si>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</si>
  <si>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</si>
  <si>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</si>
  <si>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</si>
  <si>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</si>
  <si>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</si>
  <si>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</si>
  <si>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</si>
  <si>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</si>
  <si>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</si>
  <si>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</si>
  <si>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</si>
  <si>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</si>
  <si>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</si>
  <si>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</si>
  <si>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</si>
  <si>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</si>
  <si>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</si>
  <si>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</si>
  <si>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</si>
  <si>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</si>
  <si>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</si>
  <si>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</si>
  <si>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</si>
  <si>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</si>
  <si>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</si>
  <si>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</si>
  <si>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</si>
  <si>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</si>
  <si>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</si>
  <si>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</si>
  <si>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</si>
  <si>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</si>
  <si>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</si>
  <si>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</si>
  <si>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</si>
  <si>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</si>
  <si>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</si>
  <si>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</si>
  <si>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</si>
  <si>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</si>
  <si>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</si>
  <si>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</si>
  <si>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</si>
  <si>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</si>
  <si>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</si>
  <si>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</si>
  <si>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</si>
  <si>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</si>
  <si>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</si>
  <si>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</si>
  <si>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</si>
  <si>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</si>
  <si>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</si>
  <si>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</si>
  <si>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</si>
  <si>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</si>
  <si>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</si>
  <si>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</si>
  <si>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</si>
  <si>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</si>
  <si>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</si>
  <si>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</si>
  <si>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</si>
  <si>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</si>
  <si>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</si>
  <si>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</si>
  <si>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</si>
  <si>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</si>
  <si>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</si>
  <si>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</si>
  <si>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</si>
  <si>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</si>
  <si>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</si>
  <si>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</si>
  <si>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</si>
  <si>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</si>
  <si>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</si>
  <si>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</si>
  <si>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</si>
  <si>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</si>
  <si>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</si>
  <si>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</si>
  <si>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</si>
  <si>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</si>
  <si>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</si>
  <si>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</si>
  <si>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</si>
  <si>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</si>
  <si>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</si>
  <si>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</si>
  <si>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</si>
  <si>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</si>
  <si>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</si>
  <si>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</si>
  <si>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</si>
  <si>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</si>
  <si>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</si>
  <si>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</si>
  <si>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</si>
  <si>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</si>
  <si>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</si>
  <si>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</si>
  <si>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</si>
  <si>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</si>
  <si>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</si>
  <si>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</si>
  <si>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</si>
  <si>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</si>
  <si>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</si>
  <si>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</si>
  <si>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</si>
  <si>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</si>
  <si>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</si>
  <si>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</si>
  <si>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</si>
  <si>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</si>
  <si>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</si>
  <si>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</si>
  <si>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</si>
  <si>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</si>
  <si>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</si>
  <si>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</si>
  <si>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</si>
  <si>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</si>
  <si>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</si>
  <si>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</si>
  <si>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</si>
  <si>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</si>
  <si>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</si>
  <si>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</si>
  <si>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</si>
  <si>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</si>
  <si>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</si>
  <si>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</si>
  <si>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</si>
  <si>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</si>
  <si>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</si>
  <si>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</si>
  <si>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</si>
  <si>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</si>
  <si>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</si>
  <si>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</si>
  <si>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</si>
  <si>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</si>
  <si>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</si>
  <si>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</si>
  <si>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</si>
  <si>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</si>
  <si>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</si>
  <si>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</si>
  <si>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</si>
  <si>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</si>
  <si>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</si>
  <si>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</si>
  <si>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</si>
  <si>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</si>
  <si>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</si>
  <si>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</si>
  <si>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</si>
  <si>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</si>
  <si>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</si>
  <si>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</si>
  <si>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</si>
  <si>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</si>
  <si>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</si>
  <si>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</si>
  <si>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</si>
  <si>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</si>
  <si>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</si>
  <si>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</si>
  <si>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</si>
  <si>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</si>
  <si>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</si>
  <si>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</si>
  <si>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</si>
  <si>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</si>
  <si>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</si>
  <si>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</si>
  <si>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</si>
  <si>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</si>
  <si>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</si>
  <si>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</si>
  <si>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</si>
  <si>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</si>
  <si>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</si>
  <si>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</si>
  <si>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</si>
  <si>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</si>
  <si>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</si>
  <si>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</si>
  <si>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</si>
  <si>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</si>
  <si>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</si>
  <si>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</si>
  <si>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</si>
  <si>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</si>
  <si>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</si>
  <si>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</si>
  <si>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</si>
  <si>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</si>
  <si>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</si>
  <si>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</si>
  <si>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</si>
  <si>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</si>
  <si>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</si>
  <si>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</si>
  <si>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</si>
  <si>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</si>
  <si>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</si>
  <si>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</si>
  <si>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</si>
  <si>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</si>
  <si>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</si>
  <si>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</si>
  <si>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</si>
  <si>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</si>
  <si>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</si>
  <si>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</si>
  <si>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</si>
  <si>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</si>
  <si>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</si>
  <si>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</si>
  <si>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</si>
  <si>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</si>
  <si>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</si>
  <si>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</si>
  <si>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</si>
  <si>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</si>
  <si>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</si>
  <si>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</si>
  <si>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</si>
  <si>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</si>
  <si>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</si>
  <si>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</si>
  <si>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</si>
  <si>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</si>
  <si>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</si>
  <si>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</si>
  <si>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</si>
  <si>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</si>
  <si>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</si>
  <si>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</si>
  <si>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</si>
  <si>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</si>
  <si>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</si>
  <si>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</si>
  <si>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</si>
  <si>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</si>
  <si>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</si>
  <si>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</si>
  <si>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</si>
  <si>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</si>
  <si>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</si>
  <si>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</si>
  <si>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</si>
  <si>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</si>
  <si>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</si>
  <si>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</si>
  <si>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</si>
  <si>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</si>
  <si>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</si>
  <si>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</si>
  <si>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</si>
  <si>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</si>
  <si>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</si>
  <si>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</si>
  <si>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</si>
  <si>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</si>
  <si>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</si>
  <si>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</si>
  <si>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</si>
  <si>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</si>
  <si>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</si>
  <si>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</si>
  <si>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</si>
  <si>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</si>
  <si>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</si>
  <si>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</si>
  <si>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</si>
  <si>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</si>
  <si>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</si>
  <si>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</si>
  <si>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</si>
  <si>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</si>
  <si>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</si>
  <si>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</si>
  <si>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</si>
  <si>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</si>
  <si>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</si>
  <si>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</si>
  <si>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</si>
  <si>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</si>
  <si>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</si>
  <si>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</si>
  <si>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</si>
  <si>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</si>
  <si>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</si>
  <si>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</si>
  <si>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</si>
  <si>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</si>
  <si>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</si>
  <si>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</si>
  <si>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</si>
  <si>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</si>
  <si>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</si>
  <si>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</si>
  <si>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</si>
  <si>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</si>
  <si>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</si>
  <si>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</si>
  <si>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</si>
  <si>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</si>
  <si>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</si>
  <si>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</si>
  <si>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</si>
  <si>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</si>
  <si>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</si>
  <si>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</si>
  <si>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</si>
  <si>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</si>
  <si>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</si>
  <si>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</si>
  <si>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</si>
  <si>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</si>
  <si>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</si>
  <si>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</si>
  <si>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</si>
  <si>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</si>
  <si>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</si>
  <si>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</si>
  <si>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</si>
  <si>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</si>
  <si>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</si>
  <si>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</si>
  <si>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</si>
  <si>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</si>
  <si>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</si>
  <si>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</si>
  <si>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</si>
  <si>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</si>
  <si>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</si>
  <si>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</si>
  <si>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</si>
  <si>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</si>
  <si>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</si>
  <si>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</si>
  <si>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</si>
  <si>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</si>
  <si>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</si>
  <si>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</si>
  <si>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</si>
  <si>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</si>
  <si>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</si>
  <si>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</si>
  <si>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</si>
  <si>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</si>
  <si>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</si>
  <si>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</si>
  <si>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</si>
  <si>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</si>
  <si>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</si>
  <si>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</si>
  <si>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</si>
  <si>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</si>
  <si>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</si>
  <si>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</si>
  <si>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</si>
  <si>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</si>
  <si>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</si>
  <si>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</si>
  <si>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</si>
  <si>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</si>
  <si>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</si>
  <si>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</si>
  <si>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</si>
  <si>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</si>
  <si>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</si>
  <si>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</si>
  <si>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</si>
  <si>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</si>
  <si>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</si>
  <si>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</si>
  <si>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</si>
  <si>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</si>
  <si>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</si>
  <si>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</si>
  <si>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</si>
  <si>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</si>
  <si>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</si>
  <si>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</si>
  <si>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</si>
  <si>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</si>
  <si>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</si>
  <si>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</si>
  <si>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</si>
  <si>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</si>
  <si>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</si>
  <si>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</si>
  <si>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</si>
  <si>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</si>
  <si>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</si>
  <si>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</si>
  <si>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</si>
  <si>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</si>
  <si>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</si>
  <si>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</si>
  <si>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</si>
  <si>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</si>
  <si>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</si>
  <si>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</si>
  <si>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</si>
  <si>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</si>
  <si>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</si>
  <si>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</si>
  <si>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</si>
  <si>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</si>
  <si>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</si>
  <si>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</si>
  <si>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</si>
  <si>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</si>
  <si>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</si>
  <si>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</si>
  <si>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</si>
  <si>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</si>
  <si>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</si>
  <si>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</si>
  <si>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</si>
  <si>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</si>
  <si>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</si>
  <si>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</si>
  <si>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</si>
  <si>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</si>
  <si>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</si>
  <si>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</si>
  <si>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</si>
  <si>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</si>
  <si>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</si>
  <si>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</si>
  <si>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</si>
  <si>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</si>
  <si>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</si>
  <si>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</si>
  <si>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</si>
  <si>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</si>
  <si>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</si>
  <si>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</si>
  <si>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</si>
  <si>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</si>
  <si>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</si>
  <si>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</si>
  <si>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</si>
  <si>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</si>
  <si>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</si>
  <si>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</si>
  <si>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</si>
  <si>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</si>
  <si>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</si>
  <si>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</si>
  <si>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</si>
  <si>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</si>
  <si>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</si>
  <si>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</si>
  <si>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</si>
  <si>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</si>
  <si>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</si>
  <si>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</si>
  <si>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</si>
  <si>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</si>
  <si>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</si>
  <si>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</si>
  <si>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</si>
  <si>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</si>
  <si>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</si>
  <si>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</si>
  <si>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</si>
  <si>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</si>
  <si>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</si>
  <si>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</si>
  <si>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</si>
  <si>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</si>
  <si>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</si>
  <si>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</si>
  <si>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</si>
  <si>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</si>
  <si>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</si>
  <si>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</si>
  <si>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</si>
  <si>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</si>
  <si>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</si>
  <si>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</si>
  <si>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</si>
  <si>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</si>
  <si>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</si>
  <si>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</si>
  <si>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</si>
  <si>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</si>
  <si>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</si>
  <si>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</si>
  <si>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</si>
  <si>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</si>
  <si>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</si>
  <si>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</si>
  <si>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</si>
  <si>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</si>
  <si>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</si>
  <si>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</si>
  <si>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</si>
  <si>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</si>
  <si>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</si>
  <si>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</si>
  <si>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</si>
  <si>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</si>
  <si>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</si>
  <si>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</si>
  <si>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</si>
  <si>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</si>
  <si>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</si>
  <si>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</si>
  <si>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</si>
  <si>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</si>
  <si>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</si>
  <si>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</si>
  <si>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</si>
  <si>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</si>
  <si>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</si>
  <si>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</si>
  <si>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</si>
  <si>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</si>
  <si>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</si>
  <si>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</si>
  <si>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</si>
  <si>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</si>
  <si>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</si>
  <si>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</si>
  <si>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</si>
  <si>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</si>
  <si>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</si>
  <si>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</si>
  <si>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</si>
  <si>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</si>
  <si>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</si>
  <si>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</si>
  <si>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</si>
  <si>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</si>
  <si>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</si>
  <si>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</si>
  <si>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</si>
  <si>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</si>
  <si>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</si>
  <si>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</si>
  <si>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</si>
  <si>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</si>
  <si>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</si>
  <si>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</si>
  <si>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</si>
  <si>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</si>
  <si>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</si>
  <si>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</si>
  <si>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</si>
  <si>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</si>
  <si>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</si>
  <si>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</si>
  <si>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</si>
  <si>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</si>
  <si>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</si>
  <si>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</si>
  <si>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</si>
  <si>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</si>
  <si>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</si>
  <si>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</si>
  <si>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</si>
  <si>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</si>
  <si>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</si>
  <si>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</si>
  <si>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</si>
  <si>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</si>
  <si>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</si>
  <si>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</si>
  <si>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</si>
  <si>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</si>
  <si>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</si>
  <si>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</si>
  <si>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</si>
  <si>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</si>
  <si>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</si>
  <si>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</si>
  <si>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</si>
  <si>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</si>
  <si>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</si>
  <si>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</si>
  <si>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</si>
  <si>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</si>
  <si>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</si>
  <si>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</si>
  <si>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</si>
  <si>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</si>
  <si>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</si>
  <si>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</si>
  <si>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</si>
  <si>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</si>
  <si>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</si>
  <si>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</si>
  <si>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</si>
  <si>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</si>
  <si>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</si>
  <si>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</si>
  <si>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</si>
  <si>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</si>
  <si>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</si>
  <si>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</si>
  <si>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</si>
  <si>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</si>
  <si>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</si>
  <si>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</si>
  <si>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</si>
  <si>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</si>
  <si>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</si>
  <si>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</si>
  <si>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</si>
  <si>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</si>
  <si>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</si>
  <si>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</si>
  <si>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</si>
  <si>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</si>
  <si>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</si>
  <si>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</si>
  <si>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</si>
  <si>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</si>
  <si>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</si>
  <si>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</si>
  <si>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</si>
  <si>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</si>
  <si>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</si>
  <si>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</si>
  <si>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</si>
  <si>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</si>
  <si>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</si>
  <si>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</si>
  <si>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</si>
  <si>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</si>
  <si>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</si>
  <si>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</si>
  <si>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</si>
  <si>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</si>
  <si>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</si>
  <si>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</si>
  <si>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</si>
  <si>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</si>
  <si>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</si>
  <si>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</si>
  <si>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</si>
  <si>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</si>
  <si>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</si>
  <si>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</si>
  <si>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</si>
  <si>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</si>
  <si>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</si>
  <si>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</si>
  <si>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</si>
  <si>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</si>
  <si>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</si>
  <si>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</si>
  <si>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</si>
  <si>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</si>
  <si>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</si>
  <si>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</si>
  <si>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</si>
  <si>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</si>
  <si>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</si>
  <si>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</si>
  <si>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</si>
  <si>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</si>
  <si>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</si>
  <si>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</si>
  <si>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</si>
  <si>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</si>
  <si>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</si>
  <si>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</si>
  <si>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</si>
  <si>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</si>
  <si>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</si>
  <si>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</si>
  <si>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</si>
  <si>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</si>
  <si>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</si>
  <si>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</si>
  <si>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</si>
  <si>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</si>
  <si>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</si>
  <si>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</si>
  <si>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</si>
  <si>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</si>
  <si>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</si>
  <si>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</si>
  <si>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</si>
  <si>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</si>
  <si>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</si>
  <si>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</si>
  <si>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</si>
  <si>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</si>
  <si>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</si>
  <si>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</si>
  <si>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</si>
  <si>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</si>
  <si>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</si>
  <si>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</si>
  <si>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</si>
  <si>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</si>
  <si>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</si>
  <si>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</si>
  <si>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</si>
  <si>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</si>
  <si>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</si>
  <si>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</si>
  <si>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</si>
  <si>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</si>
  <si>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</si>
  <si>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</si>
  <si>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</si>
  <si>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</si>
  <si>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</si>
  <si>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</si>
  <si>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</si>
  <si>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</si>
  <si>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</si>
  <si>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</si>
  <si>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</si>
  <si>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</si>
  <si>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</si>
  <si>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</si>
  <si>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</si>
  <si>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</si>
  <si>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</si>
  <si>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</si>
  <si>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</si>
  <si>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</si>
  <si>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</si>
  <si>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</si>
  <si>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</si>
  <si>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</si>
  <si>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</si>
  <si>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</si>
  <si>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</si>
  <si>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</si>
  <si>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</si>
  <si>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</si>
  <si>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</si>
  <si>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</si>
  <si>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</si>
  <si>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</si>
  <si>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</si>
  <si>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</si>
  <si>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</si>
  <si>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</si>
  <si>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</si>
  <si>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</si>
  <si>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</si>
  <si>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</si>
  <si>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</si>
  <si>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</si>
  <si>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</si>
  <si>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</si>
  <si>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</si>
  <si>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</si>
  <si>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</si>
  <si>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</si>
  <si>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</si>
  <si>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</si>
  <si>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</si>
  <si>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</si>
  <si>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</si>
  <si>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</si>
  <si>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</si>
  <si>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</si>
  <si>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</si>
  <si>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</si>
  <si>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</si>
  <si>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</si>
  <si>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</si>
  <si>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</si>
  <si>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</si>
  <si>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</si>
  <si>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</si>
  <si>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</si>
  <si>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</si>
  <si>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</si>
  <si>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</si>
  <si>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</si>
  <si>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</si>
  <si>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</si>
  <si>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</si>
  <si>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</si>
  <si>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</si>
  <si>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</si>
  <si>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</si>
  <si>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</si>
  <si>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</si>
  <si>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</si>
  <si>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</si>
  <si>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</si>
  <si>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</si>
  <si>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</si>
  <si>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</si>
  <si>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</si>
  <si>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</si>
  <si>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</si>
  <si>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</si>
  <si>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</si>
  <si>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</si>
  <si>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</si>
  <si>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</si>
  <si>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</si>
  <si>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</si>
  <si>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</si>
  <si>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</si>
  <si>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</si>
  <si>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</si>
  <si>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</si>
  <si>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</si>
  <si>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</si>
  <si>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</si>
  <si>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</si>
  <si>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</si>
  <si>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</si>
  <si>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</si>
  <si>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</si>
  <si>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</si>
  <si>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</si>
  <si>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</si>
  <si>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</si>
  <si>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</si>
  <si>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</si>
  <si>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</si>
  <si>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</si>
  <si>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</si>
  <si>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</si>
  <si>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</si>
  <si>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</si>
  <si>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</si>
  <si>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</si>
  <si>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</si>
  <si>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</si>
  <si>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</si>
  <si>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</si>
  <si>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</si>
  <si>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</si>
  <si>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</si>
  <si>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</si>
  <si>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</si>
  <si>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</si>
  <si>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</si>
  <si>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</si>
  <si>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</si>
  <si>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</si>
  <si>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</si>
  <si>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</si>
  <si>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</si>
  <si>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</si>
  <si>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</si>
  <si>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</si>
  <si>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</si>
  <si>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</si>
  <si>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</si>
  <si>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</si>
  <si>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</si>
  <si>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</si>
  <si>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</si>
  <si>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</si>
  <si>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</si>
  <si>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</si>
  <si>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</si>
  <si>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</si>
  <si>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</si>
  <si>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</si>
  <si>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</si>
  <si>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</si>
  <si>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</si>
  <si>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</si>
  <si>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</si>
  <si>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</si>
  <si>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</si>
  <si>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</si>
  <si>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</si>
  <si>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</si>
  <si>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</si>
  <si>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</si>
  <si>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</si>
  <si>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</si>
  <si>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</si>
  <si>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</si>
  <si>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</si>
  <si>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</si>
  <si>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</si>
  <si>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</si>
  <si>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</si>
  <si>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</si>
  <si>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</si>
  <si>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</si>
  <si>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</si>
  <si>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</si>
  <si>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</si>
  <si>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</si>
  <si>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</si>
  <si>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</si>
  <si>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</si>
  <si>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</si>
  <si>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</si>
  <si>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</si>
  <si>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</si>
  <si>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</si>
  <si>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</si>
  <si>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</si>
  <si>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</si>
  <si>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</si>
  <si>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</si>
  <si>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</si>
  <si>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</si>
  <si>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</si>
  <si>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</si>
  <si>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</si>
  <si>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</si>
  <si>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</si>
  <si>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</si>
  <si>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</si>
  <si>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</si>
  <si>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</si>
  <si>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</si>
  <si>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</si>
  <si>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</si>
  <si>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</si>
  <si>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</si>
  <si>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</si>
  <si>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</si>
  <si>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</si>
  <si>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</si>
  <si>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</si>
  <si>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</si>
  <si>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</si>
  <si>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</si>
  <si>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</si>
  <si>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</si>
  <si>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</si>
  <si>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</si>
  <si>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</si>
  <si>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</si>
  <si>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</si>
  <si>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</si>
  <si>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</si>
  <si>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</si>
  <si>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</si>
  <si>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</si>
  <si>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</si>
  <si>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</si>
  <si>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</si>
  <si>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</si>
  <si>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</si>
  <si>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</si>
  <si>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</si>
  <si>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</si>
  <si>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</si>
  <si>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</si>
  <si>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</si>
  <si>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</si>
  <si>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</si>
  <si>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</si>
  <si>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</si>
  <si>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</si>
  <si>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</si>
  <si>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</si>
  <si>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</si>
  <si>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</si>
  <si>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</si>
  <si>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</si>
  <si>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</si>
  <si>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</si>
  <si>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</si>
  <si>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</si>
  <si>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</si>
  <si>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</si>
  <si>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</si>
  <si>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</si>
  <si>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</si>
  <si>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</si>
  <si>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</si>
  <si>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</si>
  <si>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</si>
  <si>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</si>
  <si>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</si>
  <si>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</si>
  <si>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</si>
  <si>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</si>
  <si>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</si>
  <si>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</si>
  <si>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</si>
  <si>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</si>
  <si>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</si>
  <si>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</si>
  <si>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</si>
  <si>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</si>
  <si>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</si>
  <si>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</si>
  <si>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</si>
  <si>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</si>
  <si>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</si>
  <si>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</si>
  <si>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</si>
  <si>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</si>
  <si>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</si>
  <si>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</si>
  <si>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</si>
  <si>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</si>
  <si>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</si>
  <si>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</si>
  <si>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</si>
  <si>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</si>
  <si>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</si>
  <si>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</si>
  <si>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</si>
  <si>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</si>
  <si>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</si>
  <si>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</si>
  <si>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</si>
  <si>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</si>
  <si>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</si>
  <si>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</si>
  <si>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</si>
  <si>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</si>
  <si>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</si>
  <si>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</si>
  <si>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</si>
  <si>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</si>
  <si>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</si>
  <si>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</si>
  <si>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</si>
  <si>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</si>
  <si>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</si>
  <si>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</si>
  <si>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</si>
  <si>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</si>
  <si>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</si>
  <si>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</si>
  <si>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</si>
  <si>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</si>
  <si>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</si>
  <si>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</si>
  <si>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</si>
  <si>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</si>
  <si>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</si>
  <si>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</si>
  <si>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</si>
  <si>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</si>
  <si>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</si>
  <si>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</si>
  <si>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</si>
  <si>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</si>
  <si>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</si>
  <si>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</si>
  <si>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</si>
  <si>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</si>
  <si>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</si>
  <si>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</si>
  <si>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</si>
  <si>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</si>
  <si>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</si>
  <si>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</si>
  <si>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</si>
  <si>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</si>
  <si>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</si>
  <si>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</si>
  <si>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</si>
  <si>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</si>
  <si>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</si>
  <si>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</si>
  <si>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</si>
  <si>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</si>
  <si>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</si>
  <si>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</si>
  <si>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</si>
  <si>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</si>
  <si>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</si>
  <si>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</si>
  <si>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</si>
  <si>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</si>
  <si>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</si>
  <si>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</si>
  <si>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</si>
  <si>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</si>
  <si>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</si>
  <si>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</si>
  <si>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</si>
  <si>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</si>
  <si>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</si>
  <si>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</si>
  <si>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</si>
  <si>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</si>
  <si>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</si>
  <si>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</si>
  <si>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</si>
  <si>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</si>
  <si>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</si>
  <si>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</si>
  <si>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</si>
  <si>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</si>
  <si>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</si>
  <si>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</si>
  <si>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</si>
  <si>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</si>
  <si>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</si>
  <si>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</si>
  <si>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</si>
  <si>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</si>
  <si>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</si>
  <si>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</si>
  <si>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</si>
  <si>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</si>
  <si>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</si>
  <si>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</si>
  <si>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</si>
  <si>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</si>
  <si>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</si>
  <si>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</si>
  <si>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</si>
  <si>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</si>
  <si>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</si>
  <si>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</si>
  <si>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</si>
  <si>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</si>
  <si>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</si>
  <si>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</si>
  <si>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</si>
  <si>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</si>
  <si>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</si>
  <si>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</si>
  <si>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</si>
  <si>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</si>
  <si>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</si>
  <si>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</si>
  <si>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</si>
  <si>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</si>
  <si>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</si>
  <si>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</si>
  <si>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</si>
  <si>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</si>
  <si>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</si>
  <si>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</si>
  <si>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</si>
  <si>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</si>
  <si>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</si>
  <si>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</si>
  <si>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</si>
  <si>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</si>
  <si>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</si>
  <si>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</si>
  <si>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</si>
  <si>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</si>
  <si>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</si>
  <si>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</si>
  <si>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</si>
  <si>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</si>
  <si>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</si>
  <si>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</si>
  <si>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</si>
  <si>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</si>
  <si>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</si>
  <si>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</si>
  <si>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</si>
  <si>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</si>
  <si>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</si>
  <si>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</si>
  <si>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</si>
  <si>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</si>
  <si>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</si>
  <si>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</si>
  <si>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</si>
  <si>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</si>
  <si>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</si>
  <si>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</si>
  <si>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</si>
  <si>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</si>
  <si>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</si>
  <si>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</si>
  <si>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</si>
  <si>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</si>
  <si>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</si>
  <si>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</si>
  <si>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</si>
  <si>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</si>
  <si>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</si>
  <si>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</si>
  <si>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</si>
  <si>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</si>
  <si>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</si>
  <si>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</si>
  <si>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</si>
  <si>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</si>
  <si>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</si>
  <si>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</si>
  <si>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</si>
  <si>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</si>
  <si>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</si>
  <si>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</si>
  <si>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</si>
  <si>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</si>
  <si>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</si>
  <si>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</si>
  <si>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</si>
  <si>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</si>
  <si>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</si>
  <si>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</si>
  <si>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</si>
  <si>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</si>
  <si>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</si>
  <si>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</si>
  <si>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</si>
  <si>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</si>
  <si>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</si>
  <si>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</si>
  <si>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</si>
  <si>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</si>
  <si>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</si>
  <si>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</si>
  <si>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</si>
  <si>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</si>
  <si>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</si>
  <si>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</si>
  <si>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</si>
  <si>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</si>
  <si>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</si>
  <si>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</si>
  <si>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</si>
  <si>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</si>
  <si>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</si>
  <si>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</si>
  <si>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</si>
  <si>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</si>
  <si>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</si>
  <si>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</si>
  <si>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</si>
  <si>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</si>
  <si>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</si>
  <si>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</si>
  <si>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</si>
  <si>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</si>
  <si>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</si>
  <si>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</si>
  <si>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</si>
  <si>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</si>
  <si>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</si>
  <si>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</si>
  <si>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</si>
  <si>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</si>
  <si>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</si>
  <si>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</si>
  <si>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</si>
  <si>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</si>
  <si>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</si>
  <si>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</si>
  <si>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</si>
  <si>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</si>
  <si>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</si>
  <si>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</si>
  <si>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</si>
  <si>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</si>
  <si>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</si>
  <si>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</si>
  <si>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</si>
  <si>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</si>
  <si>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</si>
  <si>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</si>
  <si>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</si>
  <si>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</si>
  <si>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</si>
  <si>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</si>
  <si>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</si>
  <si>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</si>
  <si>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</si>
  <si>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</si>
  <si>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</si>
  <si>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</si>
  <si>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</si>
  <si>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</si>
  <si>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</si>
  <si>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</si>
  <si>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</si>
  <si>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</si>
  <si>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</si>
  <si>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</si>
  <si>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</si>
  <si>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</si>
  <si>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</si>
  <si>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</si>
  <si>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</si>
  <si>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</si>
  <si>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</si>
  <si>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</si>
  <si>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</si>
  <si>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</si>
  <si>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</si>
  <si>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</si>
  <si>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</si>
  <si>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</si>
  <si>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</si>
  <si>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</si>
  <si>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</si>
  <si>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</si>
  <si>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</si>
  <si>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</si>
  <si>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</si>
  <si>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</si>
  <si>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</si>
  <si>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</si>
  <si>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</si>
  <si>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</si>
  <si>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</si>
  <si>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</si>
  <si>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</si>
  <si>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</si>
  <si>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</si>
  <si>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</si>
  <si>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</si>
  <si>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</si>
  <si>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</si>
  <si>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</si>
  <si>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</si>
  <si>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</si>
  <si>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</si>
  <si>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</si>
  <si>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</si>
  <si>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</si>
  <si>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</si>
  <si>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</si>
  <si>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</si>
  <si>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</si>
  <si>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</si>
  <si>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</si>
  <si>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</si>
  <si>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</si>
  <si>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</si>
  <si>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</si>
  <si>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</si>
  <si>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</si>
  <si>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</si>
  <si>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</si>
  <si>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</si>
  <si>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</si>
  <si>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</si>
  <si>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</si>
  <si>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</si>
  <si>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</si>
  <si>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</si>
  <si>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</si>
  <si>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</si>
  <si>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</si>
  <si>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</si>
  <si>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</si>
  <si>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</si>
  <si>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</si>
  <si>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</si>
  <si>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</si>
  <si>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</si>
  <si>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</si>
  <si>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</si>
  <si>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</si>
  <si>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</si>
  <si>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</si>
  <si>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</si>
  <si>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</si>
  <si>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</si>
  <si>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</si>
  <si>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</si>
  <si>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</si>
  <si>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</si>
  <si>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</si>
  <si>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</si>
  <si>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</si>
  <si>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</si>
  <si>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</si>
  <si>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</si>
  <si>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</si>
  <si>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</si>
  <si>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</si>
  <si>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</si>
  <si>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</si>
  <si>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</si>
  <si>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</si>
  <si>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</si>
  <si>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</si>
  <si>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</si>
  <si>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</si>
  <si>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</si>
  <si>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</si>
  <si>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</si>
  <si>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</si>
  <si>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</si>
  <si>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</si>
  <si>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</si>
  <si>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</si>
  <si>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</si>
  <si>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</si>
  <si>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</si>
  <si>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</si>
  <si>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</si>
  <si>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</si>
  <si>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</si>
  <si>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</si>
  <si>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</si>
  <si>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</si>
  <si>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</si>
  <si>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</si>
  <si>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</si>
  <si>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</si>
  <si>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</si>
  <si>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</si>
  <si>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</si>
  <si>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</si>
  <si>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</si>
  <si>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</si>
  <si>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</si>
  <si>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</si>
  <si>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</si>
  <si>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</si>
  <si>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</si>
  <si>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</si>
  <si>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</si>
  <si>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</si>
  <si>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</si>
  <si>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</si>
  <si>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</si>
  <si>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</si>
  <si>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</si>
  <si>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</si>
  <si>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</si>
  <si>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</si>
  <si>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</si>
  <si>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</si>
  <si>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</si>
  <si>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</si>
  <si>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</si>
  <si>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</si>
  <si>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</si>
  <si>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</si>
  <si>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</si>
  <si>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</si>
  <si>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</si>
  <si>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</si>
  <si>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</si>
  <si>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</si>
  <si>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</si>
  <si>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</si>
  <si>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</si>
  <si>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</si>
  <si>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</si>
  <si>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</si>
  <si>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</si>
  <si>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</si>
  <si>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</si>
  <si>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</si>
  <si>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</si>
  <si>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</si>
  <si>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</si>
  <si>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</si>
  <si>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</si>
  <si>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</si>
  <si>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</si>
  <si>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</si>
  <si>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</si>
  <si>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</si>
  <si>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</si>
  <si>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</si>
  <si>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</si>
  <si>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</si>
  <si>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</si>
  <si>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</si>
  <si>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</si>
  <si>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</si>
  <si>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</si>
  <si>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</si>
  <si>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</si>
  <si>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</si>
  <si>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</si>
  <si>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</si>
  <si>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</si>
  <si>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</si>
  <si>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</si>
  <si>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</si>
  <si>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</si>
  <si>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</si>
  <si>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</si>
  <si>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</si>
  <si>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</si>
  <si>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</si>
  <si>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</si>
  <si>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</si>
  <si>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</si>
  <si>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</si>
  <si>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</si>
  <si>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</si>
  <si>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</si>
  <si>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</si>
  <si>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</si>
  <si>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</si>
  <si>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</si>
  <si>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</si>
  <si>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</si>
  <si>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</si>
  <si>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</si>
  <si>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</si>
  <si>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</si>
  <si>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</si>
  <si>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</si>
  <si>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</si>
  <si>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</si>
  <si>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</si>
  <si>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</si>
  <si>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</si>
  <si>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</si>
  <si>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</si>
  <si>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</si>
  <si>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</si>
  <si>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</si>
  <si>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</si>
  <si>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</si>
  <si>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</si>
  <si>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</si>
  <si>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</si>
  <si>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</si>
  <si>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</si>
  <si>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</si>
  <si>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</si>
  <si>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</si>
  <si>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</si>
  <si>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</si>
  <si>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</si>
  <si>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</si>
  <si>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</si>
  <si>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</si>
  <si>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</si>
  <si>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</si>
  <si>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</si>
  <si>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</si>
  <si>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</si>
  <si>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</si>
  <si>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</si>
  <si>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</si>
  <si>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</si>
  <si>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</si>
  <si>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</si>
  <si>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</si>
  <si>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</si>
  <si>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</si>
  <si>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</si>
  <si>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</si>
  <si>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</si>
  <si>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</si>
  <si>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</si>
  <si>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</si>
  <si>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</si>
  <si>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</si>
  <si>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</si>
  <si>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</si>
  <si>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</si>
  <si>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</si>
  <si>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</si>
  <si>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</si>
  <si>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</si>
  <si>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</si>
  <si>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</si>
  <si>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</si>
  <si>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</si>
  <si>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</si>
  <si>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</si>
  <si>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</si>
  <si>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</si>
  <si>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</si>
  <si>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</si>
  <si>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</si>
  <si>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</si>
  <si>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</si>
  <si>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</si>
  <si>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</si>
  <si>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</si>
  <si>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</si>
  <si>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</si>
  <si>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</si>
  <si>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</si>
  <si>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</si>
  <si>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</si>
  <si>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</si>
  <si>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</si>
  <si>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</si>
  <si>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</si>
  <si>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</si>
  <si>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</si>
  <si>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</si>
  <si>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</si>
  <si>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</si>
  <si>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</si>
  <si>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</si>
  <si>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</si>
  <si>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</si>
  <si>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</si>
  <si>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</si>
  <si>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</si>
  <si>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</si>
  <si>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</si>
  <si>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</si>
  <si>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</si>
  <si>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</si>
  <si>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</si>
  <si>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</si>
  <si>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</si>
  <si>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</si>
  <si>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</si>
  <si>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</si>
  <si>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</si>
  <si>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</si>
  <si>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</si>
  <si>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</si>
  <si>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</si>
  <si>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</si>
  <si>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</si>
  <si>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</si>
  <si>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</si>
  <si>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</si>
  <si>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</si>
  <si>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</si>
  <si>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</si>
  <si>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</si>
  <si>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</si>
  <si>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</si>
  <si>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</si>
  <si>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</si>
  <si>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</si>
  <si>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</si>
  <si>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</si>
  <si>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</si>
  <si>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</si>
  <si>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</si>
  <si>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</si>
  <si>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</si>
  <si>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</si>
  <si>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</si>
  <si>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</si>
  <si>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</si>
  <si>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</si>
  <si>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</si>
  <si>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</si>
  <si>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</si>
  <si>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</si>
  <si>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</si>
  <si>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</si>
  <si>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</si>
  <si>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</si>
  <si>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</si>
  <si>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</si>
  <si>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</si>
  <si>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</si>
  <si>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</si>
  <si>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</si>
  <si>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</si>
  <si>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</si>
  <si>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</si>
  <si>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</si>
  <si>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</si>
  <si>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</si>
  <si>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</si>
  <si>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</si>
  <si>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</si>
  <si>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</si>
  <si>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</si>
  <si>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</si>
  <si>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</si>
  <si>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</si>
  <si>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</si>
  <si>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</si>
  <si>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</si>
  <si>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</si>
  <si>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</si>
  <si>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</si>
  <si>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</si>
  <si>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</si>
  <si>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</si>
  <si>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</si>
  <si>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</si>
  <si>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</si>
  <si>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</si>
  <si>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</si>
  <si>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</si>
  <si>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</si>
  <si>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</si>
  <si>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</si>
  <si>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</si>
  <si>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</si>
  <si>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</si>
  <si>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</si>
  <si>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</si>
  <si>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</si>
  <si>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</si>
  <si>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</si>
  <si>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</si>
  <si>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</si>
  <si>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</si>
  <si>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</si>
  <si>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</si>
  <si>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</si>
  <si>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</si>
  <si>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</si>
  <si>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</si>
  <si>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</si>
  <si>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</si>
  <si>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</si>
  <si>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</si>
  <si>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</si>
  <si>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</si>
  <si>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</si>
  <si>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</si>
  <si>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</si>
  <si>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</si>
  <si>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</si>
  <si>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</si>
  <si>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</si>
  <si>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</si>
  <si>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</si>
  <si>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</si>
  <si>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</si>
  <si>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</si>
  <si>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</si>
  <si>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</si>
  <si>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</si>
  <si>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</si>
  <si>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</si>
  <si>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</si>
  <si>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</si>
  <si>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</si>
  <si>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</si>
  <si>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</si>
  <si>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</si>
  <si>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</si>
  <si>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</si>
  <si>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</si>
  <si>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</si>
  <si>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</si>
  <si>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</si>
  <si>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</si>
  <si>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</si>
  <si>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</si>
  <si>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</si>
  <si>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</si>
  <si>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</si>
  <si>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</si>
  <si>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</si>
  <si>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</si>
  <si>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</si>
  <si>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</si>
  <si>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</si>
  <si>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</si>
  <si>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</si>
  <si>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</si>
  <si>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</si>
  <si>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</si>
  <si>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</si>
  <si>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</si>
  <si>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</si>
  <si>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</si>
  <si>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</si>
  <si>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</si>
  <si>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</si>
  <si>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</si>
  <si>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</si>
  <si>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</si>
  <si>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</si>
  <si>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</si>
  <si>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</si>
  <si>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</si>
  <si>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</si>
  <si>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</si>
  <si>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</si>
  <si>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</si>
  <si>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</si>
  <si>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</si>
  <si>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</si>
  <si>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</si>
  <si>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</si>
  <si>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</si>
  <si>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</si>
  <si>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</si>
  <si>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</si>
  <si>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</si>
  <si>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</si>
  <si>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</si>
  <si>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</si>
  <si>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</si>
  <si>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</si>
  <si>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</si>
  <si>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</si>
  <si>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</si>
  <si>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</si>
  <si>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</si>
  <si>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</si>
  <si>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</si>
  <si>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</si>
  <si>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</si>
  <si>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</si>
  <si>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</si>
  <si>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</si>
  <si>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</si>
  <si>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</si>
  <si>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</si>
  <si>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</si>
  <si>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</si>
  <si>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</si>
  <si>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</si>
  <si>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</si>
  <si>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</si>
  <si>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</si>
  <si>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</si>
  <si>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</si>
  <si>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</si>
  <si>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</si>
  <si>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</si>
  <si>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</si>
  <si>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</si>
  <si>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</si>
  <si>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</si>
  <si>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</si>
  <si>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</si>
  <si>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</si>
  <si>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</si>
  <si>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</si>
  <si>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</si>
  <si>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</si>
  <si>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</si>
  <si>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</si>
  <si>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</si>
  <si>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</si>
  <si>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</si>
  <si>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</si>
  <si>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</si>
  <si>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</si>
  <si>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</si>
  <si>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</si>
  <si>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</si>
  <si>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</si>
  <si>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</si>
  <si>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</si>
  <si>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</si>
  <si>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</si>
  <si>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</si>
  <si>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</si>
  <si>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</si>
  <si>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</si>
  <si>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</si>
  <si>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</si>
  <si>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</si>
  <si>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</si>
  <si>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</si>
  <si>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</si>
  <si>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</si>
  <si>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</si>
  <si>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</si>
  <si>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</si>
  <si>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</si>
  <si>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</si>
  <si>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</si>
  <si>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</si>
  <si>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</si>
  <si>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</si>
  <si>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</si>
  <si>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</si>
  <si>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</si>
  <si>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</si>
  <si>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</si>
  <si>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</si>
  <si>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</si>
  <si>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</si>
  <si>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</si>
  <si>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</si>
  <si>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</si>
  <si>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</si>
  <si>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</si>
  <si>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</si>
  <si>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</si>
  <si>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</si>
  <si>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</si>
  <si>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</si>
  <si>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</si>
  <si>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</si>
  <si>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</si>
  <si>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</si>
  <si>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</si>
  <si>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</si>
  <si>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</si>
  <si>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</si>
  <si>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</si>
  <si>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</si>
  <si>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</si>
  <si>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</si>
  <si>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</si>
  <si>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</si>
  <si>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</si>
  <si>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</si>
  <si>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</si>
  <si>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</si>
  <si>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</si>
  <si>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</si>
  <si>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</si>
  <si>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</si>
  <si>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</si>
  <si>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</si>
  <si>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</si>
  <si>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</si>
  <si>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</si>
  <si>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</si>
  <si>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</si>
  <si>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</si>
  <si>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</si>
  <si>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</si>
  <si>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</si>
  <si>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</si>
  <si>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</si>
  <si>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</si>
  <si>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</si>
  <si>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</si>
  <si>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</si>
  <si>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</si>
  <si>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</si>
  <si>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</si>
  <si>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</si>
  <si>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</si>
  <si>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</si>
  <si>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</si>
  <si>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</si>
  <si>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</si>
  <si>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</si>
  <si>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</si>
  <si>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</si>
  <si>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</si>
  <si>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</si>
  <si>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</si>
  <si>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</si>
  <si>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</si>
  <si>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</si>
  <si>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</si>
  <si>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</si>
  <si>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</si>
  <si>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</si>
  <si>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</si>
  <si>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</si>
  <si>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</si>
  <si>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</si>
  <si>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</si>
  <si>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</si>
  <si>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</si>
  <si>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</si>
  <si>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</si>
  <si>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</si>
  <si>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</si>
  <si>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</si>
  <si>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</si>
  <si>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</si>
  <si>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</si>
  <si>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</si>
  <si>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</si>
  <si>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</si>
  <si>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</si>
  <si>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</si>
  <si>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</si>
  <si>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</si>
  <si>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</si>
  <si>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</si>
  <si>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</si>
  <si>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</si>
  <si>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</si>
  <si>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</si>
  <si>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</si>
  <si>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</si>
  <si>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</si>
  <si>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</si>
  <si>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</si>
  <si>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</si>
  <si>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</si>
  <si>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</si>
  <si>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</si>
  <si>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</si>
  <si>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</si>
  <si>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</si>
  <si>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</si>
  <si>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</si>
  <si>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</si>
  <si>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</si>
  <si>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</si>
  <si>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</si>
  <si>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</si>
  <si>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</si>
  <si>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</si>
  <si>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</si>
  <si>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</si>
  <si>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</si>
  <si>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</si>
  <si>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</si>
  <si>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</si>
  <si>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</si>
  <si>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</si>
  <si>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</si>
  <si>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</si>
  <si>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</si>
  <si>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</si>
  <si>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</si>
  <si>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</si>
  <si>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</si>
  <si>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</si>
  <si>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</si>
  <si>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</si>
  <si>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</si>
  <si>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</si>
  <si>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</si>
  <si>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</si>
  <si>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</si>
  <si>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</si>
  <si>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</si>
  <si>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</si>
  <si>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</si>
  <si>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</si>
  <si>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</si>
  <si>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</si>
  <si>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</si>
  <si>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</si>
  <si>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</si>
  <si>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</si>
  <si>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</si>
  <si>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</si>
  <si>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</si>
  <si>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</si>
  <si>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</si>
  <si>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</si>
  <si>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</si>
  <si>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</si>
  <si>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</si>
  <si>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</si>
  <si>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</si>
  <si>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</si>
  <si>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</si>
  <si>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</si>
  <si>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</si>
  <si>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</si>
  <si>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</si>
  <si>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</si>
  <si>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</si>
  <si>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</si>
  <si>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</si>
  <si>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</si>
  <si>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</si>
  <si>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</si>
  <si>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</si>
  <si>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</si>
  <si>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</si>
  <si>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</si>
  <si>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</si>
  <si>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</si>
  <si>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</si>
  <si>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</si>
  <si>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</si>
  <si>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</si>
  <si>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</si>
  <si>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</si>
  <si>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</si>
  <si>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</si>
  <si>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</si>
  <si>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</si>
  <si>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</si>
  <si>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</si>
  <si>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</si>
  <si>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</si>
  <si>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</si>
  <si>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</si>
  <si>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</si>
  <si>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</si>
  <si>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</si>
  <si>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</si>
  <si>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</si>
  <si>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</si>
  <si>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</si>
  <si>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</si>
  <si>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</si>
  <si>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</si>
  <si>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</si>
  <si>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</si>
  <si>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</si>
  <si>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</si>
  <si>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</si>
  <si>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</si>
  <si>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</si>
  <si>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</si>
  <si>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</si>
  <si>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</si>
  <si>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</si>
  <si>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</si>
  <si>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</si>
  <si>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</si>
  <si>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</si>
  <si>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</si>
  <si>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</si>
  <si>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</si>
  <si>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</si>
  <si>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</si>
  <si>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</si>
  <si>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</si>
  <si>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</si>
  <si>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</si>
  <si>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</si>
  <si>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</si>
  <si>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</si>
  <si>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</si>
  <si>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</si>
  <si>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</si>
  <si>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</si>
  <si>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</si>
  <si>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</si>
  <si>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</si>
  <si>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</si>
  <si>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</si>
  <si>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</si>
  <si>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</si>
  <si>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</si>
  <si>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</si>
  <si>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</si>
  <si>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</si>
  <si>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</si>
  <si>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</si>
  <si>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</si>
  <si>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</si>
  <si>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</si>
  <si>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</si>
  <si>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</si>
  <si>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</si>
  <si>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</si>
  <si>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</si>
  <si>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</si>
  <si>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</si>
  <si>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</si>
  <si>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</si>
  <si>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</si>
  <si>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</si>
  <si>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</si>
  <si>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</si>
  <si>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</si>
  <si>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</si>
  <si>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</si>
  <si>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</si>
  <si>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</si>
  <si>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</si>
  <si>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</si>
  <si>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</si>
  <si>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</si>
  <si>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</si>
  <si>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</si>
  <si>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</si>
  <si>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</si>
  <si>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</si>
  <si>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</si>
  <si>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</si>
  <si>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</si>
  <si>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</si>
  <si>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</si>
  <si>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</si>
  <si>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</si>
  <si>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</si>
  <si>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</si>
  <si>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</si>
  <si>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</si>
  <si>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</si>
  <si>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</si>
  <si>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</si>
  <si>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</si>
  <si>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</si>
  <si>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</si>
  <si>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</si>
  <si>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</si>
  <si>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</si>
  <si>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</si>
  <si>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</si>
  <si>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</si>
  <si>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</si>
  <si>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</si>
  <si>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</si>
  <si>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</si>
  <si>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</si>
  <si>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</si>
  <si>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</si>
  <si>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</si>
  <si>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</si>
  <si>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</si>
  <si>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</si>
  <si>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</si>
  <si>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</si>
  <si>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</si>
  <si>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</si>
  <si>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</si>
  <si>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</si>
  <si>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</si>
  <si>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</si>
  <si>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</si>
  <si>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</si>
  <si>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</si>
  <si>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</si>
  <si>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</si>
  <si>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</si>
  <si>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</si>
  <si>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</si>
  <si>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</si>
  <si>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</si>
  <si>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</si>
  <si>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</si>
  <si>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</si>
  <si>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</si>
  <si>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</si>
  <si>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</si>
  <si>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</si>
  <si>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</si>
  <si>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</si>
  <si>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</si>
  <si>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</si>
  <si>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</si>
  <si>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</si>
  <si>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</si>
  <si>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</si>
  <si>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</si>
  <si>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</si>
  <si>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</si>
  <si>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</si>
  <si>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</si>
  <si>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</si>
  <si>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</si>
  <si>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</si>
  <si>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</si>
  <si>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</si>
  <si>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</si>
  <si>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</si>
  <si>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</si>
  <si>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</si>
  <si>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</si>
  <si>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</si>
  <si>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</si>
  <si>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</si>
  <si>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</si>
  <si>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</si>
  <si>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</si>
  <si>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</si>
  <si>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</si>
  <si>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</si>
  <si>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</si>
  <si>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</si>
  <si>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</si>
  <si>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</si>
  <si>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</si>
  <si>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</si>
  <si>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</si>
  <si>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</si>
  <si>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</si>
  <si>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</si>
  <si>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</si>
  <si>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</si>
  <si>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</si>
  <si>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</si>
  <si>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</si>
  <si>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</si>
  <si>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</si>
  <si>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</si>
  <si>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</si>
  <si>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</si>
  <si>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</si>
  <si>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</si>
  <si>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</si>
  <si>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</si>
  <si>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</si>
  <si>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</si>
  <si>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</si>
  <si>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</si>
  <si>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</si>
  <si>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</si>
  <si>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</si>
  <si>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</si>
  <si>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</si>
  <si>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</si>
  <si>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</si>
  <si>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</si>
  <si>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</si>
  <si>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</si>
  <si>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</si>
  <si>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</si>
  <si>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</si>
  <si>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</si>
  <si>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</si>
  <si>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</si>
  <si>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</si>
  <si>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</si>
  <si>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</si>
  <si>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</si>
  <si>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</si>
  <si>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</si>
  <si>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</si>
  <si>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</si>
  <si>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</si>
  <si>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</si>
  <si>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</si>
  <si>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</si>
  <si>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</si>
  <si>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</si>
  <si>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</si>
  <si>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</si>
  <si>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</si>
  <si>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</si>
  <si>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</si>
  <si>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</si>
  <si>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</si>
  <si>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</si>
  <si>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</si>
  <si>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</si>
  <si>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</si>
  <si>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</si>
  <si>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</si>
  <si>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</si>
  <si>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</si>
  <si>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</si>
  <si>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</si>
  <si>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</si>
  <si>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</si>
  <si>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</si>
  <si>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</si>
  <si>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</si>
  <si>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</si>
  <si>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</si>
  <si>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</si>
  <si>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</si>
  <si>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</si>
  <si>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</si>
  <si>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</si>
  <si>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</si>
  <si>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</si>
  <si>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</si>
  <si>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</si>
  <si>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</si>
  <si>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</si>
  <si>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</si>
  <si>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</si>
  <si>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</si>
  <si>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</si>
  <si>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</si>
  <si>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</si>
  <si>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</si>
  <si>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</si>
  <si>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</si>
  <si>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</si>
  <si>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</si>
  <si>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</si>
  <si>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</si>
  <si>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</si>
  <si>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</si>
  <si>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</si>
  <si>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</si>
  <si>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</si>
  <si>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</si>
  <si>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</si>
  <si>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</si>
  <si>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</si>
  <si>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</si>
  <si>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</si>
  <si>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</si>
  <si>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</si>
  <si>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</si>
  <si>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</si>
  <si>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</si>
  <si>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</si>
  <si>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</si>
  <si>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</si>
  <si>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</si>
  <si>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</si>
  <si>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</si>
  <si>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</si>
  <si>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</si>
  <si>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</si>
  <si>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</si>
  <si>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</si>
  <si>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</si>
  <si>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</si>
  <si>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</si>
  <si>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</si>
  <si>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</si>
  <si>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</si>
  <si>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</si>
  <si>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</si>
  <si>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</si>
  <si>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</si>
  <si>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</si>
  <si>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</si>
  <si>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</si>
  <si>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</si>
  <si>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</si>
  <si>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</si>
  <si>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</si>
  <si>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</si>
  <si>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</si>
  <si>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</si>
  <si>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</si>
  <si>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</si>
  <si>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</si>
  <si>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</si>
  <si>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</si>
  <si>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</si>
  <si>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</si>
  <si>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</si>
  <si>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</si>
  <si>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</si>
  <si>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</si>
  <si>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</si>
  <si>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</si>
  <si>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</si>
  <si>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</si>
  <si>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</si>
  <si>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</si>
  <si>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</si>
  <si>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</si>
  <si>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</si>
  <si>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</si>
  <si>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</si>
  <si>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</si>
  <si>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</si>
  <si>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</si>
  <si>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</si>
  <si>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</si>
  <si>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</si>
  <si>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</si>
  <si>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</si>
  <si>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</si>
  <si>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</si>
  <si>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</si>
  <si>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</si>
  <si>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</si>
  <si>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</si>
  <si>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</si>
  <si>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</si>
  <si>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</si>
  <si>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</si>
  <si>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</si>
  <si>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</si>
  <si>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</si>
  <si>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</si>
  <si>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</si>
  <si>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</si>
  <si>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</si>
  <si>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</si>
  <si>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</si>
  <si>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</si>
  <si>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</si>
  <si>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</si>
  <si>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</si>
  <si>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</si>
  <si>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</si>
  <si>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</si>
  <si>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</si>
  <si>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</si>
  <si>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</si>
  <si>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</si>
  <si>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</si>
  <si>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</si>
  <si>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</si>
  <si>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</si>
  <si>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</si>
  <si>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</si>
  <si>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</si>
  <si>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</si>
  <si>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</si>
  <si>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</si>
  <si>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</si>
  <si>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</si>
  <si>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</si>
  <si>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</si>
  <si>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</si>
  <si>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</si>
  <si>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</si>
  <si>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</si>
  <si>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</si>
  <si>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</si>
  <si>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</si>
  <si>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</si>
  <si>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</si>
  <si>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</si>
  <si>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</si>
  <si>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</si>
  <si>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</si>
  <si>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</si>
  <si>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</si>
  <si>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</si>
  <si>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</si>
  <si>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</si>
  <si>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</si>
  <si>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</si>
  <si>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</si>
  <si>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</si>
  <si>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</si>
  <si>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</si>
  <si>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</si>
  <si>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</si>
  <si>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</si>
  <si>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</si>
  <si>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</si>
  <si>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</si>
  <si>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</si>
  <si>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</si>
  <si>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</si>
  <si>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</si>
  <si>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</si>
  <si>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</si>
  <si>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</si>
  <si>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</si>
  <si>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</si>
  <si>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</si>
  <si>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</si>
  <si>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</si>
  <si>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</si>
  <si>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</si>
  <si>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</si>
  <si>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</si>
  <si>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</si>
  <si>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</si>
  <si>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</si>
  <si>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</si>
  <si>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</si>
  <si>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</si>
  <si>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</si>
  <si>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</si>
  <si>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</si>
  <si>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</si>
  <si>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</si>
  <si>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</si>
  <si>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</si>
  <si>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</si>
  <si>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</si>
  <si>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</si>
  <si>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</si>
  <si>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</si>
  <si>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</si>
  <si>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</si>
  <si>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</si>
  <si>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</si>
  <si>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</si>
  <si>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</si>
  <si>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</si>
  <si>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</si>
  <si>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</si>
  <si>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</si>
  <si>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</si>
  <si>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</si>
  <si>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</si>
  <si>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</si>
  <si>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</si>
  <si>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</si>
  <si>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</si>
  <si>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</si>
  <si>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</si>
  <si>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</si>
  <si>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</si>
  <si>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</si>
  <si>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</si>
  <si>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</si>
  <si>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</si>
  <si>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</si>
  <si>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</si>
  <si>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</si>
  <si>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</si>
  <si>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</si>
  <si>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</si>
  <si>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</si>
  <si>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</si>
  <si>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</si>
  <si>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</si>
  <si>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</si>
  <si>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</si>
  <si>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</si>
  <si>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</si>
  <si>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</si>
  <si>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</si>
  <si>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</si>
  <si>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</si>
  <si>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</si>
  <si>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</si>
  <si>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</si>
  <si>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</si>
  <si>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</si>
  <si>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</si>
  <si>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</si>
  <si>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</si>
  <si>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</si>
  <si>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</si>
  <si>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</si>
  <si>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</si>
  <si>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</si>
  <si>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</si>
  <si>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</si>
  <si>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</si>
  <si>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</si>
  <si>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</si>
  <si>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</si>
  <si>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</si>
  <si>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</si>
  <si>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</si>
  <si>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</si>
  <si>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</si>
  <si>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</si>
  <si>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</si>
  <si>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</si>
  <si>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</si>
  <si>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</si>
  <si>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</si>
  <si>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</si>
  <si>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</si>
  <si>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</si>
  <si>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</si>
  <si>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</si>
  <si>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</si>
  <si>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</si>
  <si>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</si>
  <si>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</si>
  <si>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</si>
  <si>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</si>
  <si>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</si>
  <si>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</si>
  <si>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</si>
  <si>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</si>
  <si>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</si>
  <si>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</si>
  <si>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</si>
  <si>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</si>
  <si>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</si>
  <si>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</si>
  <si>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</si>
  <si>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</si>
  <si>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</si>
  <si>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</si>
  <si>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</si>
  <si>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</si>
  <si>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</si>
  <si>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</si>
  <si>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</si>
  <si>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</si>
  <si>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</si>
  <si>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</si>
  <si>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</si>
  <si>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</si>
  <si>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</si>
  <si>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</si>
  <si>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</si>
  <si>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</si>
  <si>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</si>
  <si>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</si>
  <si>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</si>
  <si>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</si>
  <si>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</si>
  <si>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</si>
  <si>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</si>
  <si>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</si>
  <si>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</si>
  <si>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</si>
  <si>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</si>
  <si>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</si>
  <si>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</si>
  <si>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</si>
  <si>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</si>
  <si>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</si>
  <si>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</si>
  <si>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</si>
  <si>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</si>
  <si>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</si>
  <si>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</si>
  <si>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</si>
  <si>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</si>
  <si>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</si>
  <si>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</si>
  <si>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</si>
  <si>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</si>
  <si>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</si>
  <si>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</si>
  <si>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</si>
  <si>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</si>
  <si>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</si>
  <si>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</si>
  <si>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</si>
  <si>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</si>
  <si>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</si>
  <si>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</si>
  <si>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</si>
  <si>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</si>
  <si>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</si>
  <si>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</si>
  <si>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</si>
  <si>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</si>
  <si>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</si>
  <si>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</si>
  <si>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</si>
  <si>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</si>
  <si>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</si>
  <si>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</si>
  <si>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</si>
  <si>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</si>
  <si>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</si>
  <si>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</si>
  <si>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</si>
  <si>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</si>
  <si>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</si>
  <si>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</si>
  <si>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</si>
  <si>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</si>
  <si>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</si>
  <si>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</si>
  <si>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</si>
  <si>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</si>
  <si>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</si>
  <si>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</si>
  <si>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</si>
  <si>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</si>
  <si>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</si>
  <si>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</si>
  <si>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</si>
  <si>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</si>
  <si>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</si>
  <si>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</si>
  <si>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</si>
  <si>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</si>
  <si>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</si>
  <si>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</si>
  <si>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</si>
  <si>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</si>
  <si>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</si>
  <si>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</si>
  <si>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</si>
  <si>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</si>
  <si>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</si>
  <si>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</si>
  <si>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</si>
  <si>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</si>
  <si>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</si>
  <si>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</si>
  <si>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</si>
  <si>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</si>
  <si>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</si>
  <si>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</si>
  <si>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</si>
  <si>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</si>
  <si>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</si>
  <si>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</si>
  <si>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</si>
  <si>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</si>
  <si>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</si>
  <si>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</si>
  <si>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</si>
  <si>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</si>
  <si>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</si>
  <si>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</si>
  <si>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</si>
  <si>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</si>
  <si>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</si>
  <si>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</si>
  <si>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</si>
  <si>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</si>
  <si>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</si>
  <si>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</si>
  <si>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</si>
  <si>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</si>
  <si>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</si>
  <si>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</si>
  <si>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</si>
  <si>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</si>
  <si>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</si>
  <si>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</si>
  <si>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</si>
  <si>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</si>
  <si>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</si>
  <si>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</si>
  <si>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</si>
  <si>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</si>
  <si>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</si>
  <si>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</si>
  <si>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</si>
  <si>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</si>
  <si>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</si>
  <si>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</si>
  <si>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</si>
  <si>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</si>
  <si>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</si>
  <si>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</si>
  <si>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</si>
  <si>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</si>
  <si>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</si>
  <si>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</si>
  <si>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</si>
  <si>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</si>
  <si>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</si>
  <si>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</si>
  <si>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</si>
  <si>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</si>
  <si>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</si>
  <si>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</si>
  <si>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</si>
  <si>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</si>
  <si>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</si>
  <si>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</si>
  <si>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</si>
  <si>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</si>
  <si>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</si>
  <si>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</si>
  <si>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</si>
  <si>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</si>
  <si>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</si>
  <si>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</si>
  <si>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</si>
  <si>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</si>
  <si>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</si>
  <si>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</si>
  <si>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</si>
  <si>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</si>
  <si>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</si>
  <si>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</si>
  <si>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</si>
  <si>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</si>
  <si>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</si>
  <si>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</si>
  <si>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</si>
  <si>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</si>
  <si>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</si>
  <si>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</si>
  <si>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</si>
  <si>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</si>
  <si>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</si>
  <si>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</si>
  <si>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</si>
  <si>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</si>
  <si>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</si>
  <si>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</si>
  <si>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</si>
  <si>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</si>
  <si>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</si>
  <si>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</si>
  <si>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</si>
  <si>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</si>
  <si>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</si>
  <si>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</si>
  <si>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</si>
  <si>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</si>
  <si>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</si>
  <si>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</si>
  <si>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</si>
  <si>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</si>
  <si>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</si>
  <si>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</si>
  <si>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</si>
  <si>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</si>
  <si>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</si>
  <si>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</si>
  <si>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</si>
  <si>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</si>
  <si>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</si>
  <si>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</si>
  <si>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</si>
  <si>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</si>
  <si>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</si>
  <si>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</si>
  <si>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</si>
  <si>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</si>
  <si>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</si>
  <si>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</si>
  <si>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</si>
  <si>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</si>
  <si>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</si>
  <si>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</si>
  <si>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</si>
  <si>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</si>
  <si>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</si>
  <si>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</si>
  <si>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</si>
  <si>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</si>
  <si>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</si>
  <si>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</si>
  <si>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</si>
  <si>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</si>
  <si>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</si>
  <si>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</si>
  <si>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</si>
  <si>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</si>
  <si>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</si>
  <si>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</si>
  <si>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</si>
  <si>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</si>
  <si>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</si>
  <si>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</si>
  <si>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</si>
  <si>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</si>
  <si>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</si>
  <si>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</si>
  <si>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</si>
  <si>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</si>
  <si>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</si>
  <si>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</si>
  <si>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</si>
  <si>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</si>
  <si>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</si>
  <si>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</si>
  <si>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</si>
  <si>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</si>
  <si>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</si>
  <si>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</si>
  <si>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</si>
  <si>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</si>
  <si>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</si>
  <si>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</si>
  <si>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</si>
  <si>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</si>
  <si>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</si>
  <si>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</si>
  <si>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</si>
  <si>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</si>
  <si>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</si>
  <si>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</si>
  <si>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</si>
  <si>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</si>
  <si>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</si>
  <si>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</si>
  <si>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</si>
  <si>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</si>
  <si>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</si>
  <si>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</si>
  <si>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</si>
  <si>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</si>
  <si>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</si>
  <si>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</si>
  <si>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</si>
  <si>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</si>
  <si>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</si>
  <si>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</si>
  <si>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</si>
  <si>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</si>
  <si>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</si>
  <si>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</si>
  <si>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</si>
  <si>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</si>
  <si>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</si>
  <si>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</si>
  <si>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</si>
  <si>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</si>
  <si>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</si>
  <si>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</si>
  <si>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</si>
  <si>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</si>
  <si>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</si>
  <si>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</si>
  <si>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</si>
  <si>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</si>
  <si>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</si>
  <si>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</si>
  <si>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</si>
  <si>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</si>
  <si>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</si>
  <si>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</si>
  <si>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</si>
  <si>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</si>
  <si>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</si>
  <si>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</si>
  <si>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</si>
  <si>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</si>
  <si>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</si>
  <si>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</si>
  <si>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</si>
  <si>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</si>
  <si>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</si>
  <si>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</si>
  <si>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</si>
  <si>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</si>
  <si>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</si>
  <si>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</si>
  <si>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</si>
  <si>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</si>
  <si>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</si>
  <si>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</si>
  <si>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</si>
  <si>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</si>
  <si>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</si>
  <si>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</si>
  <si>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</si>
  <si>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</si>
  <si>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</si>
  <si>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</si>
  <si>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</si>
  <si>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</si>
  <si>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</si>
  <si>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</si>
  <si>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</si>
  <si>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</si>
  <si>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</si>
  <si>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</si>
  <si>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</si>
  <si>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</si>
  <si>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</si>
  <si>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</si>
  <si>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</si>
  <si>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</si>
  <si>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</si>
  <si>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</si>
  <si>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</si>
  <si>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</si>
  <si>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</si>
  <si>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</si>
  <si>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</si>
  <si>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</si>
  <si>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</si>
  <si>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</si>
  <si>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</si>
  <si>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</si>
  <si>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</si>
  <si>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</si>
  <si>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</si>
  <si>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</si>
  <si>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</si>
  <si>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</si>
  <si>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</si>
  <si>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</si>
  <si>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</si>
  <si>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</si>
  <si>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</si>
  <si>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</si>
  <si>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</si>
  <si>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</si>
  <si>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</si>
  <si>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</si>
  <si>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</si>
  <si>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</si>
  <si>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</si>
  <si>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</si>
  <si>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</si>
  <si>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</si>
  <si>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</si>
  <si>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</si>
  <si>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</si>
  <si>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</si>
  <si>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</si>
  <si>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</si>
  <si>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</si>
  <si>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</si>
  <si>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</si>
  <si>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</si>
  <si>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</si>
  <si>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</si>
  <si>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</si>
  <si>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</si>
  <si>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</si>
  <si>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</si>
  <si>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</si>
  <si>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</si>
  <si>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</si>
  <si>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</si>
  <si>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</si>
  <si>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</si>
  <si>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</si>
  <si>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</si>
  <si>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</si>
  <si>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</si>
  <si>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</si>
  <si>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</si>
  <si>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</si>
  <si>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</si>
  <si>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</si>
  <si>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</si>
  <si>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</si>
  <si>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</si>
  <si>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</si>
  <si>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</si>
  <si>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</si>
  <si>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</si>
  <si>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</si>
  <si>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</si>
  <si>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</si>
  <si>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</si>
  <si>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</si>
  <si>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</si>
  <si>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</si>
  <si>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</si>
  <si>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</si>
  <si>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</si>
  <si>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</si>
  <si>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</si>
  <si>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</si>
  <si>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</si>
  <si>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</si>
  <si>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</si>
  <si>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</si>
  <si>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</si>
  <si>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</si>
  <si>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</si>
  <si>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</si>
  <si>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</si>
  <si>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</si>
  <si>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</si>
  <si>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</si>
  <si>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</si>
  <si>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</si>
  <si>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</si>
  <si>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</si>
  <si>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</si>
  <si>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</si>
  <si>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</si>
  <si>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</si>
  <si>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</si>
  <si>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</si>
  <si>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</si>
  <si>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</si>
  <si>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</si>
  <si>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</si>
  <si>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</si>
  <si>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</si>
  <si>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</si>
  <si>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</si>
  <si>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</si>
  <si>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</si>
  <si>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</si>
  <si>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</si>
  <si>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</si>
  <si>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</si>
  <si>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</si>
  <si>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</si>
  <si>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</si>
  <si>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</si>
  <si>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</si>
  <si>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</si>
  <si>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</si>
  <si>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</si>
  <si>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</si>
  <si>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</si>
  <si>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</si>
  <si>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</si>
  <si>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</si>
  <si>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</si>
  <si>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</si>
  <si>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</si>
  <si>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</si>
  <si>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</si>
  <si>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</si>
  <si>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</si>
  <si>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</si>
  <si>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</si>
  <si>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</si>
  <si>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</si>
  <si>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</si>
  <si>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</si>
  <si>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</si>
  <si>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</si>
  <si>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</si>
  <si>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</si>
  <si>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</si>
  <si>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</si>
  <si>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</si>
  <si>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</si>
  <si>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</si>
  <si>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</si>
  <si>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</si>
  <si>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</si>
  <si>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</si>
  <si>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</si>
  <si>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</si>
  <si>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</si>
  <si>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</si>
  <si>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</si>
  <si>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</si>
  <si>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</si>
  <si>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</si>
  <si>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</si>
  <si>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</si>
  <si>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</si>
  <si>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</si>
  <si>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</si>
  <si>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</si>
  <si>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</si>
  <si>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</si>
  <si>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</si>
  <si>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</si>
  <si>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</si>
  <si>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</si>
  <si>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</si>
  <si>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</si>
  <si>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</si>
  <si>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</si>
  <si>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</si>
  <si>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</si>
  <si>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</si>
  <si>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</si>
  <si>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</si>
  <si>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</si>
  <si>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</si>
  <si>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</si>
  <si>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</si>
  <si>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</si>
  <si>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</si>
  <si>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</si>
  <si>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</si>
  <si>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</si>
  <si>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</si>
  <si>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</si>
  <si>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</si>
  <si>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</si>
  <si>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</si>
  <si>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</si>
  <si>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</si>
  <si>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</si>
  <si>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</si>
  <si>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</si>
  <si>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</si>
  <si>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</si>
  <si>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</si>
  <si>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</si>
  <si>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</si>
  <si>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</si>
  <si>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</si>
  <si>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</si>
  <si>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</si>
  <si>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</si>
  <si>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</si>
  <si>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</si>
  <si>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</si>
  <si>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</si>
  <si>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</si>
  <si>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</si>
  <si>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</si>
  <si>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</si>
  <si>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</si>
  <si>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</si>
  <si>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</si>
  <si>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</si>
  <si>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</si>
  <si>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</si>
  <si>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</si>
  <si>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</si>
  <si>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</si>
  <si>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</si>
  <si>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</si>
  <si>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</si>
  <si>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</si>
  <si>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</si>
  <si>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</si>
  <si>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</si>
  <si>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</si>
  <si>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</si>
  <si>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</si>
  <si>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</si>
  <si>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</si>
  <si>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</si>
  <si>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</si>
  <si>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</si>
  <si>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</si>
  <si>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</si>
  <si>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</si>
  <si>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</si>
  <si>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</si>
  <si>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</si>
  <si>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</si>
  <si>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</si>
  <si>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</si>
  <si>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</si>
  <si>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</si>
  <si>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</si>
  <si>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</si>
  <si>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</si>
  <si>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</si>
  <si>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</si>
  <si>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</si>
  <si>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</si>
  <si>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</si>
  <si>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</si>
  <si>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</si>
  <si>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</si>
  <si>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</si>
  <si>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</si>
  <si>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</si>
  <si>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</si>
  <si>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</si>
  <si>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</si>
  <si>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</si>
  <si>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</si>
  <si>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</si>
  <si>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</si>
  <si>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</si>
  <si>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</si>
  <si>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</si>
  <si>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</si>
  <si>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</si>
  <si>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</si>
  <si>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</si>
  <si>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</si>
  <si>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</si>
  <si>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</si>
  <si>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</si>
  <si>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</si>
  <si>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</si>
  <si>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</si>
  <si>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</si>
  <si>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</si>
  <si>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</si>
  <si>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</si>
  <si>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</si>
  <si>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</si>
  <si>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</si>
  <si>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</si>
  <si>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</si>
  <si>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</si>
  <si>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</si>
  <si>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</si>
  <si>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</si>
  <si>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</si>
  <si>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</si>
  <si>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</si>
  <si>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</si>
  <si>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</si>
  <si>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</si>
  <si>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</si>
  <si>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</si>
  <si>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</si>
  <si>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</si>
  <si>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</si>
  <si>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</si>
  <si>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</si>
  <si>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</si>
  <si>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</si>
  <si>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</si>
  <si>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</si>
  <si>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</si>
  <si>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</si>
  <si>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</si>
  <si>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</si>
  <si>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</si>
  <si>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</si>
  <si>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</si>
  <si>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</si>
  <si>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</si>
  <si>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</si>
  <si>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</si>
  <si>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</si>
  <si>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</si>
  <si>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</si>
  <si>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</si>
  <si>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</si>
  <si>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</si>
  <si>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</si>
  <si>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</si>
  <si>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</si>
  <si>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</si>
  <si>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</si>
  <si>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</si>
  <si>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</si>
  <si>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</si>
  <si>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</si>
  <si>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</si>
  <si>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</si>
  <si>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</si>
  <si>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</si>
  <si>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</si>
  <si>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</si>
  <si>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</si>
  <si>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</si>
  <si>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</si>
  <si>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</si>
  <si>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</si>
  <si>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</si>
  <si>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</si>
  <si>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</si>
  <si>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</si>
  <si>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</si>
  <si>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</si>
  <si>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</si>
  <si>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</si>
  <si>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</si>
  <si>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</si>
  <si>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</si>
  <si>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</si>
  <si>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</si>
  <si>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</si>
  <si>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</si>
  <si>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</si>
  <si>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</si>
  <si>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</si>
  <si>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</si>
  <si>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</si>
  <si>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</si>
  <si>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</si>
  <si>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</si>
  <si>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</si>
  <si>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</si>
  <si>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</si>
  <si>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</si>
  <si>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</si>
  <si>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</si>
  <si>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</si>
  <si>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</si>
  <si>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</si>
  <si>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</si>
  <si>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</si>
  <si>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</si>
  <si>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</si>
  <si>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</si>
  <si>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</si>
  <si>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</si>
  <si>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</si>
  <si>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</si>
  <si>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</si>
  <si>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</si>
  <si>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</si>
  <si>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</si>
  <si>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</si>
  <si>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</si>
  <si>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</si>
  <si>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</si>
  <si>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</si>
  <si>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</si>
  <si>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</si>
  <si>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</si>
  <si>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</si>
  <si>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</si>
  <si>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</si>
  <si>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</si>
  <si>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</si>
  <si>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</si>
  <si>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</si>
  <si>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</si>
  <si>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</si>
  <si>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</si>
  <si>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</si>
  <si>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</si>
  <si>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</si>
  <si>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</si>
  <si>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</si>
  <si>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</si>
  <si>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</si>
  <si>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</si>
  <si>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</si>
  <si>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</si>
  <si>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</si>
  <si>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</si>
  <si>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</si>
  <si>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</si>
  <si>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</si>
  <si>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</si>
  <si>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</si>
  <si>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</si>
  <si>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</si>
  <si>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</si>
  <si>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</si>
  <si>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</si>
  <si>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</si>
  <si>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</si>
  <si>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</si>
  <si>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</si>
  <si>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</si>
  <si>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</si>
  <si>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</si>
  <si>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</si>
  <si>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</si>
  <si>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</si>
  <si>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</si>
  <si>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</si>
  <si>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</si>
  <si>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</si>
  <si>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</si>
  <si>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</si>
  <si>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</si>
  <si>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</si>
  <si>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</si>
  <si>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</si>
  <si>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</si>
  <si>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</si>
  <si>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</si>
  <si>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</si>
  <si>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</si>
  <si>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</si>
  <si>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</si>
  <si>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</si>
  <si>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</si>
  <si>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</si>
  <si>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</si>
  <si>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</si>
  <si>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</si>
  <si>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</si>
  <si>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</si>
  <si>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</si>
  <si>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</si>
  <si>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</si>
  <si>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</si>
  <si>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</si>
  <si>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</si>
  <si>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</si>
  <si>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</si>
  <si>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</si>
  <si>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</si>
  <si>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</si>
  <si>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</si>
  <si>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</si>
  <si>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</si>
  <si>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</si>
  <si>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</si>
  <si>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</si>
  <si>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</si>
  <si>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</si>
  <si>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</si>
  <si>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</si>
  <si>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</si>
  <si>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</si>
  <si>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</si>
  <si>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</si>
  <si>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</si>
  <si>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</si>
  <si>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</si>
  <si>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</si>
  <si>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</si>
  <si>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</si>
  <si>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</si>
  <si>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</si>
  <si>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</si>
  <si>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</si>
  <si>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</si>
  <si>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</si>
  <si>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</si>
  <si>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</si>
  <si>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</si>
  <si>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</si>
  <si>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</si>
  <si>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</si>
  <si>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</si>
  <si>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</si>
  <si>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</si>
  <si>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</si>
  <si>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</si>
  <si>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</si>
  <si>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</si>
  <si>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</si>
  <si>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</si>
  <si>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</si>
  <si>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</si>
  <si>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</si>
  <si>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</si>
  <si>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</si>
  <si>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</si>
  <si>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</si>
  <si>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</si>
  <si>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</si>
  <si>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</si>
  <si>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</si>
  <si>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</si>
  <si>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</si>
  <si>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</si>
  <si>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</si>
  <si>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</si>
  <si>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</si>
  <si>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</si>
  <si>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</si>
  <si>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</si>
  <si>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</si>
  <si>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</si>
  <si>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</si>
  <si>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</si>
  <si>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</si>
  <si>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</si>
  <si>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</si>
  <si>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</si>
  <si>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</si>
  <si>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</si>
  <si>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</si>
  <si>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</si>
  <si>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</si>
  <si>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</si>
  <si>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</si>
  <si>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</si>
  <si>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</si>
  <si>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</si>
  <si>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</si>
  <si>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</si>
  <si>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</si>
  <si>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</si>
  <si>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</si>
  <si>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</si>
  <si>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</si>
  <si>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</si>
  <si>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</si>
  <si>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</si>
  <si>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</si>
  <si>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</si>
  <si>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</si>
  <si>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</si>
  <si>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</si>
  <si>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</si>
  <si>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</si>
  <si>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</si>
  <si>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</si>
  <si>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</si>
  <si>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</si>
  <si>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</si>
  <si>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</si>
  <si>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</si>
  <si>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</si>
  <si>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</si>
  <si>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</si>
  <si>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</si>
  <si>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</si>
  <si>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</si>
  <si>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</si>
  <si>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</si>
  <si>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</si>
  <si>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</si>
  <si>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</si>
  <si>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</si>
  <si>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</si>
  <si>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</si>
  <si>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</si>
  <si>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</si>
  <si>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</si>
  <si>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</si>
  <si>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</si>
  <si>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</si>
  <si>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</si>
  <si>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</si>
  <si>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</si>
  <si>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</si>
  <si>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</si>
  <si>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</si>
  <si>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</si>
  <si>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</si>
  <si>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</si>
  <si>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</si>
  <si>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</si>
  <si>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</si>
  <si>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</si>
  <si>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</si>
  <si>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</si>
  <si>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</si>
  <si>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</si>
  <si>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</si>
  <si>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</si>
  <si>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</si>
  <si>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</si>
  <si>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</si>
  <si>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</si>
  <si>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</si>
  <si>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</si>
  <si>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</si>
  <si>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</si>
  <si>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</si>
  <si>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</si>
  <si>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</si>
  <si>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</si>
  <si>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</si>
  <si>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</si>
  <si>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</si>
  <si>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</si>
  <si>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</si>
  <si>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</si>
  <si>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</si>
  <si>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</si>
  <si>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</si>
  <si>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</si>
  <si>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</si>
  <si>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</si>
  <si>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</si>
  <si>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</si>
  <si>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</si>
  <si>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</si>
  <si>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</si>
  <si>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</si>
  <si>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</si>
  <si>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</si>
  <si>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</si>
  <si>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</si>
  <si>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</si>
  <si>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</si>
  <si>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</si>
  <si>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</si>
  <si>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</si>
  <si>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</si>
  <si>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</si>
  <si>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</si>
  <si>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</si>
  <si>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</si>
  <si>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</si>
  <si>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</si>
  <si>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</si>
  <si>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</si>
  <si>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</si>
  <si>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</si>
  <si>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</si>
  <si>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</si>
  <si>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</si>
  <si>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</si>
  <si>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</si>
  <si>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</si>
  <si>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</si>
  <si>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</si>
  <si>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</si>
  <si>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</si>
  <si>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</si>
  <si>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</si>
  <si>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</si>
  <si>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</si>
  <si>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</si>
  <si>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</si>
  <si>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</si>
  <si>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</si>
  <si>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</si>
  <si>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</si>
  <si>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</si>
  <si>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</si>
  <si>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</si>
  <si>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</si>
  <si>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</si>
  <si>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</si>
  <si>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</si>
  <si>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</si>
  <si>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</si>
  <si>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</si>
  <si>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</si>
  <si>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</si>
  <si>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</si>
  <si>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</si>
  <si>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</si>
  <si>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</si>
  <si>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</si>
  <si>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</si>
  <si>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</si>
  <si>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</si>
  <si>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</si>
  <si>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</si>
  <si>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</si>
  <si>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</si>
  <si>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</si>
  <si>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</si>
  <si>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</si>
  <si>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</si>
  <si>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</si>
  <si>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</si>
  <si>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</si>
  <si>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</si>
  <si>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</si>
  <si>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</si>
  <si>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</si>
  <si>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</si>
  <si>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</si>
  <si>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</si>
  <si>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</si>
  <si>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</si>
  <si>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</si>
  <si>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</si>
  <si>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</si>
  <si>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</si>
  <si>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</si>
  <si>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</si>
  <si>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</si>
  <si>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</si>
  <si>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</si>
  <si>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</si>
  <si>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</si>
  <si>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</si>
  <si>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</si>
  <si>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</si>
  <si>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</si>
  <si>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</si>
  <si>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</si>
  <si>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</si>
  <si>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</si>
  <si>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</si>
  <si>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</si>
  <si>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</si>
  <si>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</si>
  <si>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</si>
  <si>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</si>
  <si>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</si>
  <si>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</si>
  <si>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</si>
  <si>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</si>
  <si>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</si>
  <si>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</si>
  <si>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</si>
  <si>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</si>
  <si>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</si>
  <si>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</si>
  <si>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</si>
  <si>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</si>
  <si>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</si>
  <si>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</si>
  <si>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</si>
  <si>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</si>
  <si>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</si>
  <si>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</si>
  <si>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</si>
  <si>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</si>
  <si>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</si>
  <si>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</si>
  <si>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</si>
  <si>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</si>
  <si>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</si>
  <si>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</si>
  <si>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</si>
  <si>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</si>
  <si>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</si>
  <si>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</si>
  <si>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</si>
  <si>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</si>
  <si>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</si>
  <si>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</si>
  <si>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</si>
  <si>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</si>
  <si>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</si>
  <si>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</si>
  <si>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</si>
  <si>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</si>
  <si>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</si>
  <si>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</si>
  <si>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</si>
  <si>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</si>
  <si>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</si>
  <si>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</si>
  <si>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</si>
  <si>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</si>
  <si>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</si>
  <si>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</si>
  <si>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</si>
  <si>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</si>
  <si>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</si>
  <si>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</si>
  <si>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</si>
  <si>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</si>
  <si>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</si>
  <si>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</si>
  <si>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</si>
  <si>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</si>
  <si>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</si>
  <si>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</si>
  <si>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</si>
  <si>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</si>
  <si>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</si>
  <si>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</si>
  <si>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</si>
  <si>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</si>
  <si>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</si>
  <si>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</si>
  <si>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</si>
  <si>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</si>
  <si>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</si>
  <si>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</si>
  <si>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</si>
  <si>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</si>
  <si>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</si>
  <si>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</si>
  <si>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</si>
  <si>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</si>
  <si>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</si>
  <si>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</si>
  <si>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</si>
  <si>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</si>
  <si>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</si>
  <si>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</si>
  <si>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</si>
  <si>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</si>
  <si>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</si>
  <si>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</si>
  <si>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</si>
  <si>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</si>
  <si>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</si>
  <si>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</si>
  <si>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</si>
  <si>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</si>
  <si>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</si>
  <si>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</si>
  <si>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</si>
  <si>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</si>
  <si>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</si>
  <si>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</si>
  <si>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</si>
  <si>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</si>
  <si>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</si>
  <si>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</si>
  <si>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</si>
  <si>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</si>
  <si>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</si>
  <si>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</si>
  <si>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</si>
  <si>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</si>
  <si>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</si>
  <si>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</si>
  <si>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</si>
  <si>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</si>
  <si>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</si>
  <si>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</si>
  <si>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</si>
  <si>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</si>
  <si>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</si>
  <si>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</si>
  <si>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</si>
  <si>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</si>
  <si>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</si>
  <si>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</si>
  <si>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</si>
  <si>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</si>
  <si>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</si>
  <si>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</si>
  <si>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</si>
  <si>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</si>
  <si>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</si>
  <si>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</si>
  <si>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</si>
  <si>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</si>
  <si>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</si>
  <si>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</si>
  <si>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</si>
  <si>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</si>
  <si>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</si>
  <si>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</si>
  <si>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</si>
  <si>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</si>
  <si>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</si>
  <si>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</si>
  <si>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</si>
  <si>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</si>
  <si>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</si>
  <si>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</si>
  <si>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</si>
  <si>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</si>
  <si>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</si>
  <si>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</si>
  <si>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</si>
  <si>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</si>
  <si>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</si>
  <si>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</si>
  <si>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</si>
  <si>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</si>
  <si>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</si>
  <si>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</si>
  <si>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</si>
  <si>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</si>
  <si>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</si>
  <si>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</si>
  <si>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</si>
  <si>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</si>
  <si>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</si>
  <si>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</si>
  <si>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</si>
  <si>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</si>
  <si>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</si>
  <si>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</si>
  <si>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</si>
  <si>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</si>
  <si>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</si>
  <si>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</si>
  <si>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</si>
  <si>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</si>
  <si>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</si>
  <si>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</si>
  <si>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</si>
  <si>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</si>
  <si>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</si>
  <si>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</si>
  <si>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</si>
  <si>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</si>
  <si>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</si>
  <si>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</si>
  <si>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</si>
  <si>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</si>
  <si>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</si>
  <si>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</si>
  <si>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</si>
  <si>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</si>
  <si>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</si>
  <si>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</si>
  <si>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</si>
  <si>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</si>
  <si>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</si>
  <si>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</si>
  <si>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</si>
  <si>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</si>
  <si>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</si>
  <si>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</si>
  <si>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</si>
  <si>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</si>
  <si>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</si>
  <si>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</si>
  <si>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</si>
  <si>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</si>
  <si>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</si>
  <si>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</si>
  <si>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</si>
  <si>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</si>
  <si>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</si>
  <si>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</si>
  <si>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</si>
  <si>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</si>
  <si>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</si>
  <si>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</si>
  <si>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</si>
  <si>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</si>
  <si>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</si>
  <si>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</si>
  <si>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</si>
  <si>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</si>
  <si>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</si>
  <si>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</si>
  <si>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</si>
  <si>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</si>
  <si>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</si>
  <si>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</si>
  <si>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</si>
  <si>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</si>
  <si>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</si>
  <si>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</si>
  <si>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</si>
  <si>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</si>
  <si>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</si>
  <si>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</si>
  <si>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</si>
  <si>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</si>
  <si>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</si>
  <si>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</si>
  <si>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</si>
  <si>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</si>
  <si>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</si>
  <si>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</si>
  <si>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</si>
  <si>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</si>
  <si>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</si>
  <si>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</si>
  <si>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</si>
  <si>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</si>
  <si>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</si>
  <si>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</si>
  <si>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</si>
  <si>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</si>
  <si>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</si>
  <si>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</si>
  <si>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</si>
  <si>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</si>
  <si>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</si>
  <si>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</si>
  <si>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</si>
  <si>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</si>
  <si>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</si>
  <si>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</si>
  <si>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</si>
  <si>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</si>
  <si>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</si>
  <si>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</si>
  <si>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</si>
  <si>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</si>
  <si>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</si>
  <si>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</si>
  <si>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</si>
  <si>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</si>
  <si>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</si>
  <si>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</si>
  <si>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</si>
  <si>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</si>
  <si>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</si>
  <si>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</si>
  <si>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</si>
  <si>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</si>
  <si>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</si>
  <si>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</si>
  <si>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</si>
  <si>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</si>
  <si>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</si>
  <si>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</si>
  <si>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</si>
  <si>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</si>
  <si>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</si>
  <si>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</si>
  <si>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</si>
  <si>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</si>
  <si>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</si>
  <si>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</si>
  <si>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</si>
  <si>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</si>
  <si>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</si>
  <si>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</si>
  <si>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</si>
  <si>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</si>
  <si>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</si>
  <si>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</si>
  <si>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</si>
  <si>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</si>
  <si>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</si>
  <si>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</si>
  <si>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</si>
  <si>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</si>
  <si>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</si>
  <si>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</si>
  <si>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</si>
  <si>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</si>
  <si>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</si>
  <si>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</si>
  <si>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</si>
  <si>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</si>
  <si>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</si>
  <si>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</si>
  <si>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</si>
  <si>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</si>
  <si>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</si>
  <si>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</si>
  <si>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</si>
  <si>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</si>
  <si>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</si>
  <si>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</si>
  <si>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</si>
  <si>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</si>
  <si>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</si>
  <si>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</si>
  <si>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</si>
  <si>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</si>
  <si>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</si>
  <si>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</si>
  <si>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</si>
  <si>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</si>
  <si>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</si>
  <si>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</si>
  <si>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</si>
  <si>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</si>
  <si>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</si>
  <si>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</si>
  <si>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</si>
  <si>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</si>
  <si>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</si>
  <si>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</si>
  <si>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</si>
  <si>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</si>
  <si>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</si>
  <si>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</si>
  <si>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</si>
  <si>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</si>
  <si>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</si>
  <si>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</si>
  <si>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</si>
  <si>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</si>
  <si>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</si>
  <si>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</si>
  <si>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</si>
  <si>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</si>
  <si>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</si>
  <si>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</si>
  <si>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</si>
  <si>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</si>
  <si>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</si>
  <si>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</si>
  <si>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</si>
  <si>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</si>
  <si>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</si>
  <si>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</si>
  <si>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</si>
  <si>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</si>
  <si>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</si>
  <si>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</si>
  <si>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</si>
  <si>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</si>
  <si>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</si>
  <si>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</si>
  <si>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</si>
  <si>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</si>
  <si>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</si>
  <si>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</si>
  <si>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</si>
  <si>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</si>
  <si>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</si>
  <si>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</si>
  <si>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</si>
  <si>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</si>
  <si>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</si>
  <si>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</si>
  <si>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</si>
  <si>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</si>
  <si>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</si>
  <si>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</si>
  <si>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</si>
  <si>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</si>
  <si>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</si>
  <si>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</si>
  <si>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</si>
  <si>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</si>
  <si>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</si>
  <si>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</si>
  <si>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</si>
  <si>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</si>
  <si>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</si>
  <si>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</si>
  <si>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</si>
  <si>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</si>
  <si>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</si>
  <si>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</si>
  <si>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</si>
  <si>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</si>
  <si>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</si>
  <si>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</si>
  <si>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</si>
  <si>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</si>
  <si>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</si>
  <si>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</si>
  <si>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</si>
  <si>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</si>
  <si>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</si>
  <si>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</si>
  <si>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</si>
  <si>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</si>
  <si>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</si>
  <si>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</si>
  <si>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</si>
  <si>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</si>
  <si>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</si>
  <si>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</si>
  <si>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</si>
  <si>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</si>
  <si>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</si>
  <si>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</si>
  <si>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</si>
  <si>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</si>
  <si>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</si>
  <si>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</si>
  <si>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</si>
  <si>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</si>
  <si>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</si>
  <si>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</si>
  <si>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</si>
  <si>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</si>
  <si>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</si>
  <si>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</si>
  <si>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</si>
  <si>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</si>
  <si>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</si>
  <si>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</si>
  <si>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</si>
  <si>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</si>
  <si>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</si>
  <si>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</si>
  <si>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</si>
  <si>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</si>
  <si>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</si>
  <si>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</si>
  <si>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</si>
  <si>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</si>
  <si>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</si>
  <si>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</si>
  <si>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</si>
  <si>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</si>
  <si>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</si>
  <si>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</si>
  <si>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</si>
  <si>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</si>
  <si>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</si>
  <si>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</si>
  <si>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</si>
  <si>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</si>
  <si>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</si>
  <si>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</si>
  <si>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</si>
  <si>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</si>
  <si>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</si>
  <si>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</si>
  <si>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</si>
  <si>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</si>
  <si>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</si>
  <si>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</si>
  <si>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</si>
  <si>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</si>
  <si>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</si>
  <si>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</si>
  <si>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</si>
  <si>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</si>
  <si>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</si>
  <si>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</si>
  <si>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</si>
  <si>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</si>
  <si>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</si>
  <si>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</si>
  <si>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</si>
  <si>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</si>
  <si>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</si>
  <si>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</si>
  <si>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</si>
  <si>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</si>
  <si>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</si>
  <si>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</si>
  <si>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</si>
  <si>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</si>
  <si>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</si>
  <si>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</si>
  <si>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</si>
  <si>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</si>
  <si>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</si>
  <si>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</si>
  <si>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</si>
  <si>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</si>
  <si>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</si>
  <si>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</si>
  <si>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</si>
  <si>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</si>
  <si>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</si>
  <si>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</si>
  <si>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</si>
  <si>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</si>
  <si>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</si>
  <si>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</si>
  <si>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</si>
  <si>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</si>
  <si>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</si>
  <si>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</si>
  <si>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</si>
  <si>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</si>
  <si>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</si>
  <si>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</si>
  <si>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</si>
  <si>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</si>
  <si>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</si>
  <si>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</si>
  <si>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</si>
  <si>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</si>
  <si>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</si>
  <si>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</si>
  <si>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</si>
  <si>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</si>
  <si>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</si>
  <si>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</si>
  <si>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</si>
  <si>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</si>
  <si>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</si>
  <si>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</si>
  <si>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</si>
  <si>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</si>
  <si>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</si>
  <si>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</si>
  <si>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</si>
  <si>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</si>
  <si>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</si>
  <si>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</si>
  <si>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</si>
  <si>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</si>
  <si>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</si>
  <si>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</si>
  <si>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</si>
  <si>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</si>
  <si>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</si>
  <si>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</si>
  <si>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</si>
  <si>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</si>
  <si>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</si>
  <si>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</si>
  <si>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</si>
  <si>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</si>
  <si>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</si>
  <si>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</si>
  <si>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</si>
  <si>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</si>
  <si>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</si>
  <si>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</si>
  <si>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</si>
  <si>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</si>
  <si>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</si>
  <si>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</si>
  <si>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</si>
  <si>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</si>
  <si>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</si>
  <si>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</si>
  <si>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</si>
  <si>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</si>
  <si>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</si>
  <si>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</si>
  <si>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</si>
  <si>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</si>
  <si>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</si>
  <si>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</si>
  <si>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</si>
  <si>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</si>
  <si>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</si>
  <si>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</si>
  <si>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</si>
  <si>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</si>
  <si>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</si>
  <si>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</si>
  <si>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</si>
  <si>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</si>
  <si>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</si>
  <si>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</si>
  <si>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</si>
  <si>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</si>
  <si>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</si>
  <si>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</si>
  <si>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</si>
  <si>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</si>
  <si>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</si>
  <si>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</si>
  <si>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</si>
  <si>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</si>
  <si>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</si>
  <si>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</si>
  <si>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</si>
  <si>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</si>
  <si>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</si>
  <si>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</si>
  <si>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</si>
  <si>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</si>
  <si>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</si>
  <si>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</si>
  <si>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</si>
  <si>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</si>
  <si>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</si>
  <si>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</si>
  <si>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</si>
  <si>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</si>
  <si>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</si>
  <si>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</si>
  <si>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</si>
  <si>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</si>
  <si>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</si>
  <si>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</si>
  <si>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</si>
  <si>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</si>
  <si>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</si>
  <si>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</si>
  <si>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</si>
  <si>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</si>
  <si>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</si>
  <si>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</si>
  <si>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</si>
  <si>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</si>
  <si>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</si>
  <si>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</si>
  <si>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</si>
  <si>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</si>
  <si>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</si>
  <si>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</si>
  <si>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</si>
  <si>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</si>
  <si>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</si>
  <si>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</si>
  <si>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</si>
  <si>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</si>
  <si>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</si>
  <si>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</si>
  <si>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</si>
  <si>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</si>
  <si>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</si>
  <si>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</si>
  <si>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</si>
  <si>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</si>
  <si>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</si>
  <si>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</si>
  <si>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</si>
  <si>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</si>
  <si>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</si>
  <si>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</si>
  <si>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</si>
  <si>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</si>
  <si>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</si>
  <si>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</si>
  <si>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</si>
  <si>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</si>
  <si>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</si>
  <si>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</si>
  <si>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</si>
  <si>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</si>
  <si>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</si>
  <si>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</si>
  <si>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</si>
  <si>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</si>
  <si>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</si>
  <si>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</si>
  <si>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</si>
  <si>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</si>
  <si>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</si>
  <si>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</si>
  <si>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</si>
  <si>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</si>
  <si>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</si>
  <si>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</si>
  <si>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</si>
  <si>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</si>
  <si>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</si>
  <si>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</si>
  <si>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</si>
  <si>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</si>
  <si>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</si>
  <si>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</si>
  <si>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</si>
  <si>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</si>
  <si>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</si>
  <si>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</si>
  <si>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</si>
  <si>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</si>
  <si>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</si>
  <si>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</si>
  <si>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</si>
  <si>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</si>
  <si>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</si>
  <si>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</si>
  <si>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</si>
  <si>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</si>
  <si>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</si>
  <si>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</si>
  <si>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</si>
  <si>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</si>
  <si>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</si>
  <si>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</si>
  <si>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</si>
  <si>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</si>
  <si>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</si>
  <si>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</si>
  <si>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</si>
  <si>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</si>
  <si>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</si>
  <si>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</si>
  <si>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</si>
  <si>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</si>
  <si>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</si>
  <si>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</si>
  <si>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</si>
  <si>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</si>
  <si>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</si>
  <si>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</si>
  <si>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</si>
  <si>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</si>
  <si>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</si>
  <si>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</si>
  <si>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</si>
  <si>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</si>
  <si>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</si>
  <si>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</si>
  <si>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</si>
  <si>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</si>
  <si>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</si>
  <si>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</si>
  <si>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</si>
  <si>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</si>
  <si>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</si>
  <si>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</si>
  <si>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</si>
  <si>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</si>
  <si>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</si>
  <si>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</si>
  <si>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</si>
  <si>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</si>
  <si>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</si>
  <si>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</si>
  <si>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</si>
  <si>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</si>
  <si>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</si>
  <si>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</si>
  <si>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</si>
  <si>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</si>
  <si>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</si>
  <si>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</si>
  <si>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</si>
  <si>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</si>
  <si>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</si>
  <si>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</si>
  <si>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</si>
  <si>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</si>
  <si>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</si>
  <si>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</si>
  <si>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</si>
  <si>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</si>
  <si>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</si>
  <si>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</si>
  <si>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</si>
  <si>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</si>
  <si>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</si>
  <si>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</si>
  <si>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</si>
  <si>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</si>
  <si>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</si>
  <si>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</si>
  <si>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</si>
  <si>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</si>
  <si>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</si>
  <si>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</si>
  <si>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</si>
  <si>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</si>
  <si>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</si>
  <si>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</si>
  <si>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</si>
  <si>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</si>
  <si>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</si>
  <si>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</si>
  <si>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</si>
  <si>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</si>
  <si>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</si>
  <si>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</si>
  <si>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</si>
  <si>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</si>
  <si>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</si>
  <si>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</si>
  <si>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</si>
  <si>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</si>
  <si>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</si>
  <si>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</si>
  <si>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</si>
  <si>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</si>
  <si>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</si>
  <si>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</si>
  <si>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</si>
  <si>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</si>
  <si>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</si>
  <si>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</si>
  <si>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</si>
  <si>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</si>
  <si>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</si>
  <si>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</si>
  <si>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</si>
  <si>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</si>
  <si>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</si>
  <si>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</si>
  <si>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</si>
  <si>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</si>
  <si>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</si>
  <si>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</si>
  <si>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</si>
  <si>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</si>
  <si>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</si>
  <si>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</si>
  <si>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</si>
  <si>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</si>
  <si>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</si>
  <si>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</si>
  <si>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</si>
  <si>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</si>
  <si>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</si>
  <si>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</si>
  <si>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</si>
  <si>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</si>
  <si>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</si>
  <si>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</si>
  <si>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</si>
  <si>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</si>
  <si>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</si>
  <si>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</si>
  <si>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</si>
  <si>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</si>
  <si>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</si>
  <si>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</si>
  <si>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</si>
  <si>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</si>
  <si>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</si>
  <si>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</si>
  <si>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</si>
  <si>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</si>
  <si>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</si>
  <si>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</si>
  <si>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</si>
  <si>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</si>
  <si>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</si>
  <si>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</si>
  <si>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</si>
  <si>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</si>
  <si>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</si>
  <si>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</si>
  <si>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</si>
  <si>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</si>
  <si>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</si>
  <si>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</si>
  <si>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</si>
  <si>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</si>
  <si>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</si>
  <si>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</si>
  <si>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</si>
  <si>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</si>
  <si>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</si>
  <si>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</si>
  <si>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</si>
  <si>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</si>
  <si>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</si>
  <si>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</si>
  <si>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</si>
  <si>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</si>
  <si>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</si>
  <si>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</si>
  <si>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</si>
  <si>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</si>
  <si>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</si>
  <si>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</si>
  <si>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</si>
  <si>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</si>
  <si>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</si>
  <si>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</si>
  <si>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</si>
  <si>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</si>
  <si>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</si>
  <si>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</si>
  <si>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</si>
  <si>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</si>
  <si>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</si>
  <si>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</si>
  <si>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</si>
  <si>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</si>
  <si>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</si>
  <si>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</si>
  <si>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</si>
  <si>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</si>
  <si>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</si>
  <si>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</si>
  <si>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</si>
  <si>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</si>
  <si>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</si>
  <si>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</si>
  <si>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</si>
  <si>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</si>
  <si>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</si>
  <si>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</si>
  <si>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</si>
  <si>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</si>
  <si>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</si>
  <si>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</si>
  <si>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</si>
  <si>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</si>
  <si>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</si>
  <si>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</si>
  <si>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</si>
  <si>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</si>
  <si>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</si>
  <si>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</si>
  <si>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</si>
  <si>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</si>
  <si>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</si>
  <si>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</si>
  <si>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</si>
  <si>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</si>
  <si>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</si>
  <si>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</si>
  <si>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</si>
  <si>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</si>
  <si>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</si>
  <si>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</si>
  <si>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</si>
  <si>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</si>
  <si>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</si>
  <si>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</si>
  <si>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</si>
  <si>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</si>
  <si>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</si>
  <si>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</si>
  <si>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</si>
  <si>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</si>
  <si>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</si>
  <si>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</si>
  <si>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</si>
  <si>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</si>
  <si>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</si>
  <si>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</si>
  <si>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</si>
  <si>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</si>
  <si>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</si>
  <si>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</si>
  <si>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</si>
  <si>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</si>
  <si>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</si>
  <si>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</si>
  <si>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</si>
  <si>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</si>
  <si>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</si>
  <si>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</si>
  <si>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</si>
  <si>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</si>
  <si>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</si>
  <si>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</si>
  <si>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</si>
  <si>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</si>
  <si>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</si>
  <si>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</si>
  <si>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</si>
  <si>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</si>
  <si>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</si>
  <si>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</si>
  <si>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</si>
  <si>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</si>
  <si>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</si>
  <si>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</si>
  <si>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</si>
  <si>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</si>
  <si>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</si>
  <si>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</si>
  <si>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</si>
  <si>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</si>
  <si>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</si>
  <si>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</si>
  <si>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</si>
  <si>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</si>
  <si>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</si>
  <si>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</si>
  <si>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</si>
  <si>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</si>
  <si>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</si>
  <si>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</si>
  <si>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</si>
  <si>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</si>
  <si>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</si>
  <si>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</si>
  <si>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</si>
  <si>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</si>
  <si>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</si>
  <si>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</si>
  <si>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</si>
  <si>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</si>
  <si>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</si>
  <si>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</si>
  <si>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</si>
  <si>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</si>
  <si>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</si>
  <si>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</si>
  <si>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</si>
  <si>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</si>
  <si>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</si>
  <si>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</si>
  <si>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</si>
  <si>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</si>
  <si>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</si>
  <si>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</si>
  <si>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</si>
  <si>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</si>
  <si>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</si>
  <si>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</si>
  <si>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</si>
  <si>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</si>
  <si>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</si>
  <si>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</si>
  <si>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</si>
  <si>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</si>
  <si>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</si>
  <si>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</si>
  <si>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</si>
  <si>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</si>
  <si>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</si>
  <si>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</si>
  <si>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</si>
  <si>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</si>
  <si>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</si>
  <si>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</si>
  <si>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</si>
  <si>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</si>
  <si>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</si>
  <si>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</si>
  <si>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</si>
  <si>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</si>
  <si>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</si>
  <si>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</si>
  <si>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</si>
  <si>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</si>
  <si>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</si>
  <si>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</si>
  <si>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</si>
  <si>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</si>
  <si>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</si>
  <si>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</si>
  <si>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</si>
  <si>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</si>
  <si>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</si>
  <si>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</si>
  <si>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</si>
  <si>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</si>
  <si>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</si>
  <si>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</si>
  <si>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</si>
  <si>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</si>
  <si>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</si>
  <si>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</si>
  <si>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</si>
  <si>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</si>
  <si>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</si>
  <si>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</si>
  <si>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</si>
  <si>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</si>
  <si>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</si>
  <si>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</si>
  <si>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</si>
  <si>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</si>
  <si>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</si>
  <si>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</si>
  <si>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</si>
  <si>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</si>
  <si>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</si>
  <si>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</si>
  <si>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</si>
  <si>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</si>
  <si>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</si>
  <si>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</si>
  <si>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</si>
  <si>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</si>
  <si>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</si>
  <si>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</si>
  <si>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</si>
  <si>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</si>
  <si>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</si>
  <si>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</si>
  <si>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</si>
  <si>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</si>
  <si>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</si>
  <si>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</si>
  <si>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</si>
  <si>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</si>
  <si>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</si>
  <si>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</si>
  <si>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</si>
  <si>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</si>
  <si>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</si>
  <si>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</si>
  <si>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</si>
  <si>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</si>
  <si>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</si>
  <si>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</si>
  <si>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</si>
  <si>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</si>
  <si>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</si>
  <si>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</si>
  <si>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</si>
  <si>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</si>
  <si>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</si>
  <si>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</si>
  <si>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</si>
  <si>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</si>
  <si>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</si>
  <si>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</si>
  <si>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</si>
  <si>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</si>
  <si>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</si>
  <si>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</si>
  <si>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</si>
  <si>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</si>
  <si>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</si>
  <si>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</si>
  <si>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</si>
  <si>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</si>
  <si>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</si>
  <si>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</si>
  <si>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</si>
  <si>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</si>
  <si>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</si>
  <si>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</si>
  <si>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</si>
  <si>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</si>
  <si>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</si>
  <si>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</si>
  <si>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</si>
  <si>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</si>
  <si>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</si>
  <si>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</si>
  <si>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</si>
  <si>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</si>
  <si>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</si>
  <si>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</si>
  <si>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</si>
  <si>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</si>
  <si>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</si>
  <si>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</si>
  <si>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</si>
  <si>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</si>
  <si>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</si>
  <si>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</si>
  <si>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</si>
  <si>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</si>
  <si>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</si>
  <si>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</si>
  <si>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</si>
  <si>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</si>
  <si>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</si>
  <si>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</si>
  <si>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</si>
  <si>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</si>
  <si>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</si>
  <si>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</si>
  <si>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</si>
  <si>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</si>
  <si>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</si>
  <si>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</si>
  <si>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</si>
  <si>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</si>
  <si>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</si>
  <si>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</si>
  <si>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</si>
  <si>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</si>
  <si>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</si>
  <si>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</si>
  <si>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</si>
  <si>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</si>
  <si>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</si>
  <si>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</si>
  <si>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</si>
  <si>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</si>
  <si>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</si>
  <si>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</si>
  <si>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</si>
  <si>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</si>
  <si>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</si>
  <si>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</si>
  <si>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</si>
  <si>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</si>
  <si>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</si>
  <si>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</si>
  <si>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</si>
  <si>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</si>
  <si>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</si>
  <si>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</si>
  <si>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</si>
  <si>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</si>
  <si>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</si>
  <si>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</si>
  <si>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</si>
  <si>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</si>
  <si>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</si>
  <si>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</si>
  <si>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</si>
  <si>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</si>
  <si>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</si>
  <si>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</si>
  <si>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</si>
  <si>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</si>
  <si>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</si>
  <si>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</si>
  <si>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</si>
  <si>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</si>
  <si>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</si>
  <si>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</si>
  <si>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</si>
  <si>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</si>
  <si>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</si>
  <si>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</si>
  <si>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</si>
  <si>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</si>
  <si>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</si>
  <si>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</si>
  <si>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</si>
  <si>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</si>
  <si>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</si>
  <si>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</si>
  <si>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</si>
  <si>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</si>
  <si>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</si>
  <si>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</si>
  <si>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</si>
  <si>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</si>
  <si>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</si>
  <si>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</si>
  <si>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</si>
  <si>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</si>
  <si>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</si>
  <si>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</si>
  <si>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</si>
  <si>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</si>
  <si>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</si>
  <si>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</si>
  <si>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</si>
  <si>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</si>
  <si>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</si>
  <si>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</si>
  <si>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</si>
  <si>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</si>
  <si>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</si>
  <si>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</si>
  <si>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</si>
  <si>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</si>
  <si>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</si>
  <si>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</si>
  <si>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</si>
  <si>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</si>
  <si>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</si>
  <si>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</si>
  <si>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</si>
  <si>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</si>
  <si>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</si>
  <si>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</si>
  <si>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</si>
  <si>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</si>
  <si>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</si>
  <si>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</si>
  <si>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</si>
  <si>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</si>
  <si>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</si>
  <si>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</si>
  <si>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</si>
  <si>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</si>
  <si>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</si>
  <si>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</si>
  <si>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</si>
  <si>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</si>
  <si>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</si>
  <si>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</si>
  <si>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</si>
  <si>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</si>
  <si>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</si>
  <si>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</si>
  <si>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</si>
  <si>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</si>
  <si>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</si>
  <si>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</si>
  <si>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</si>
  <si>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</si>
  <si>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</si>
  <si>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</si>
  <si>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</si>
  <si>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</si>
  <si>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</si>
  <si>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</si>
  <si>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</si>
  <si>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</si>
  <si>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</si>
  <si>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</si>
  <si>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</si>
  <si>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</si>
  <si>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</si>
  <si>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</si>
  <si>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</si>
  <si>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</si>
  <si>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</si>
  <si>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</si>
  <si>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</si>
  <si>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</si>
  <si>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</si>
  <si>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</si>
  <si>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</si>
  <si>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</si>
  <si>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</si>
  <si>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</si>
  <si>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</si>
  <si>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</si>
  <si>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</si>
  <si>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</si>
  <si>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</si>
  <si>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</si>
  <si>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</si>
  <si>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</si>
  <si>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</si>
  <si>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</si>
  <si>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</si>
  <si>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</si>
  <si>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</si>
  <si>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</si>
  <si>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</si>
  <si>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</si>
  <si>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</si>
  <si>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</si>
  <si>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</si>
  <si>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</si>
  <si>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</si>
  <si>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</si>
  <si>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</si>
  <si>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</si>
  <si>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</si>
  <si>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</si>
  <si>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</si>
  <si>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</si>
  <si>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</si>
  <si>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</si>
  <si>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</si>
  <si>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</si>
  <si>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</si>
  <si>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</si>
  <si>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</si>
  <si>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</si>
  <si>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</si>
  <si>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</si>
  <si>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</si>
  <si>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</si>
  <si>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</si>
  <si>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</si>
  <si>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</si>
  <si>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</si>
  <si>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</si>
  <si>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</si>
  <si>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</si>
  <si>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</si>
  <si>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</si>
  <si>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</si>
  <si>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</si>
  <si>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</si>
  <si>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</si>
  <si>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</si>
  <si>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</si>
  <si>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</si>
  <si>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</si>
  <si>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</si>
  <si>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</si>
  <si>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</si>
  <si>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</si>
  <si>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</si>
  <si>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</si>
  <si>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</si>
  <si>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</si>
  <si>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</si>
  <si>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</si>
  <si>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</si>
  <si>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</si>
  <si>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</si>
  <si>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</si>
  <si>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</si>
  <si>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</si>
  <si>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</si>
  <si>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</si>
  <si>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</si>
  <si>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</si>
  <si>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</si>
  <si>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</si>
  <si>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</si>
  <si>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</si>
  <si>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</si>
  <si>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</si>
  <si>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</si>
  <si>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</si>
  <si>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</si>
  <si>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</si>
  <si>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</si>
  <si>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</si>
  <si>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</si>
  <si>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</si>
  <si>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</si>
  <si>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</si>
  <si>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</si>
  <si>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</si>
  <si>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</si>
  <si>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</si>
  <si>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</si>
  <si>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</si>
  <si>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</si>
  <si>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</si>
  <si>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</si>
  <si>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</si>
  <si>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</si>
  <si>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</si>
  <si>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</si>
  <si>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</si>
  <si>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</si>
  <si>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</si>
  <si>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</si>
  <si>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</si>
  <si>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</si>
  <si>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</si>
  <si>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</si>
  <si>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</si>
  <si>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</si>
  <si>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</si>
  <si>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</si>
  <si>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</si>
  <si>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</si>
  <si>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</si>
  <si>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</si>
  <si>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</si>
  <si>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</si>
  <si>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</si>
  <si>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</si>
  <si>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</si>
  <si>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</si>
  <si>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</si>
  <si>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</si>
  <si>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</si>
  <si>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</si>
  <si>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</si>
  <si>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</si>
  <si>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</si>
  <si>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</si>
  <si>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</si>
  <si>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</si>
  <si>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</si>
  <si>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</si>
  <si>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</si>
  <si>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</si>
  <si>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</si>
  <si>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</si>
  <si>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</si>
  <si>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</si>
  <si>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</si>
  <si>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</si>
  <si>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</si>
  <si>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</si>
  <si>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</si>
  <si>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</si>
  <si>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</si>
  <si>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</si>
  <si>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</si>
  <si>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</si>
  <si>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</si>
  <si>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</si>
  <si>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</si>
  <si>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</si>
  <si>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</si>
  <si>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</si>
  <si>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</si>
  <si>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</si>
  <si>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</si>
  <si>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</si>
  <si>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</si>
  <si>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</si>
  <si>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</si>
  <si>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</si>
  <si>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</si>
  <si>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</si>
  <si>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</si>
  <si>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</si>
  <si>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</si>
  <si>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</si>
  <si>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</si>
  <si>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</si>
  <si>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</si>
  <si>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</si>
  <si>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</si>
  <si>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</si>
  <si>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</si>
  <si>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</si>
  <si>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</si>
  <si>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</si>
  <si>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</si>
  <si>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</si>
  <si>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</si>
  <si>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</si>
  <si>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</si>
  <si>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</si>
  <si>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</si>
  <si>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</si>
  <si>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</si>
  <si>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</si>
  <si>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</si>
  <si>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</si>
  <si>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</si>
  <si>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</si>
  <si>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</si>
  <si>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</si>
  <si>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</si>
  <si>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</si>
  <si>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</si>
  <si>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</si>
  <si>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</si>
  <si>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</si>
  <si>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</si>
  <si>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</si>
  <si>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</si>
  <si>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</si>
  <si>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</si>
  <si>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</si>
  <si>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</si>
  <si>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</si>
  <si>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</si>
  <si>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</si>
  <si>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</si>
  <si>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</si>
  <si>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</si>
  <si>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</si>
  <si>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</si>
  <si>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</si>
  <si>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</si>
  <si>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</si>
  <si>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</si>
  <si>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</si>
  <si>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</si>
  <si>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</si>
  <si>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</si>
  <si>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</si>
  <si>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</si>
  <si>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</si>
  <si>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</si>
  <si>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</si>
  <si>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</si>
  <si>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</si>
  <si>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</si>
  <si>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</si>
  <si>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</si>
  <si>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</si>
  <si>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</si>
  <si>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</si>
  <si>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</si>
  <si>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</si>
  <si>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</si>
  <si>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</si>
  <si>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</si>
  <si>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</si>
  <si>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</si>
  <si>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</si>
  <si>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</si>
  <si>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</si>
  <si>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</si>
  <si>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</si>
  <si>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</si>
  <si>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</si>
  <si>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</si>
  <si>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</si>
  <si>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</si>
  <si>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</si>
  <si>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</si>
  <si>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</si>
  <si>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</si>
  <si>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</si>
  <si>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</si>
  <si>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</si>
  <si>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</si>
  <si>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</si>
  <si>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</si>
  <si>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</si>
  <si>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</si>
  <si>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</si>
  <si>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</si>
  <si>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</si>
  <si>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</si>
  <si>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</si>
  <si>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</si>
  <si>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</si>
  <si>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</si>
  <si>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</si>
  <si>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</si>
  <si>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</si>
  <si>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</si>
  <si>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</si>
  <si>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</si>
  <si>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</si>
  <si>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</si>
  <si>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</si>
  <si>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</si>
  <si>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</si>
  <si>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</si>
  <si>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</si>
  <si>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</si>
  <si>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</si>
  <si>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</si>
  <si>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</si>
  <si>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</si>
  <si>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</si>
  <si>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</si>
  <si>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</si>
  <si>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</si>
  <si>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</si>
  <si>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</si>
  <si>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</si>
  <si>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</si>
  <si>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</si>
  <si>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</si>
  <si>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</si>
  <si>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</si>
  <si>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</si>
  <si>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</si>
  <si>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</si>
  <si>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</si>
  <si>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</si>
  <si>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</si>
  <si>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</si>
  <si>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</si>
  <si>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</si>
  <si>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</si>
  <si>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</si>
  <si>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</si>
  <si>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</si>
  <si>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</si>
  <si>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</si>
  <si>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</si>
  <si>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</si>
  <si>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</si>
  <si>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</si>
  <si>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</si>
  <si>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</si>
  <si>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</si>
  <si>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</si>
  <si>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</si>
  <si>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</si>
  <si>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</si>
  <si>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</si>
  <si>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</si>
  <si>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</si>
  <si>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</si>
  <si>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</si>
  <si>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</si>
  <si>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</si>
  <si>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</si>
  <si>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</si>
  <si>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</si>
  <si>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</si>
  <si>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</si>
  <si>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</si>
  <si>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</si>
  <si>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</si>
  <si>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</si>
  <si>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</si>
  <si>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</si>
  <si>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</si>
  <si>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</si>
  <si>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</si>
  <si>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</si>
  <si>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</si>
  <si>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</si>
  <si>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</si>
  <si>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</si>
  <si>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</si>
  <si>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</si>
  <si>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</si>
  <si>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</si>
  <si>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</si>
  <si>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</si>
  <si>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</si>
  <si>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</si>
  <si>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</si>
  <si>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</si>
  <si>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</si>
  <si>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</si>
  <si>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</si>
  <si>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</si>
  <si>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</si>
  <si>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</si>
  <si>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</si>
  <si>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</si>
  <si>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</si>
  <si>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</si>
  <si>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</si>
  <si>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</si>
  <si>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</si>
  <si>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</si>
  <si>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</si>
  <si>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</si>
  <si>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</si>
  <si>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</si>
  <si>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</si>
  <si>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</si>
  <si>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</si>
  <si>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</si>
  <si>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</si>
  <si>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</si>
  <si>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</si>
  <si>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</si>
  <si>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</si>
  <si>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</si>
  <si>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</si>
  <si>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</si>
  <si>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</si>
  <si>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</si>
  <si>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</si>
  <si>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</si>
  <si>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</si>
  <si>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</si>
  <si>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</si>
  <si>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</si>
  <si>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</si>
  <si>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</si>
  <si>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</si>
  <si>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</si>
  <si>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</si>
  <si>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</si>
  <si>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</si>
  <si>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</si>
  <si>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</si>
  <si>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</si>
  <si>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</si>
  <si>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</si>
  <si>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</si>
  <si>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</si>
  <si>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</si>
  <si>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</si>
  <si>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</si>
  <si>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</si>
  <si>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</si>
  <si>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</si>
  <si>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</si>
  <si>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</si>
  <si>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</si>
  <si>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</si>
  <si>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</si>
  <si>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</si>
  <si>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</si>
  <si>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</si>
  <si>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</si>
  <si>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</si>
  <si>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</si>
  <si>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</si>
  <si>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</si>
  <si>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</si>
  <si>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</si>
  <si>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</si>
  <si>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</si>
  <si>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</si>
  <si>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</si>
  <si>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</si>
  <si>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</si>
  <si>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</si>
  <si>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</si>
  <si>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</si>
  <si>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</si>
  <si>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</si>
  <si>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</si>
  <si>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</si>
  <si>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</si>
  <si>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</si>
  <si>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</si>
  <si>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</si>
  <si>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</si>
  <si>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</si>
  <si>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</si>
  <si>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</si>
  <si>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</si>
  <si>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</si>
  <si>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</si>
  <si>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</si>
  <si>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</si>
  <si>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</si>
  <si>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</si>
  <si>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</si>
  <si>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</si>
  <si>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</si>
  <si>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</si>
  <si>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</si>
  <si>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</si>
  <si>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</si>
  <si>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</si>
  <si>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</si>
  <si>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</si>
  <si>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</si>
  <si>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</si>
  <si>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</si>
  <si>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</si>
  <si>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</si>
  <si>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</si>
  <si>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</si>
  <si>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</si>
  <si>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</si>
  <si>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</si>
  <si>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</si>
  <si>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</si>
  <si>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</si>
  <si>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</si>
  <si>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</si>
  <si>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</si>
  <si>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</si>
  <si>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</si>
  <si>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</si>
  <si>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</si>
  <si>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</si>
  <si>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</si>
  <si>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</si>
  <si>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</si>
  <si>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</si>
  <si>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</si>
  <si>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</si>
  <si>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</si>
  <si>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</si>
  <si>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</si>
  <si>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</si>
  <si>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</si>
  <si>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</si>
  <si>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</si>
  <si>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</si>
  <si>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</si>
  <si>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</si>
  <si>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</si>
  <si>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</si>
  <si>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</si>
  <si>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</si>
  <si>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</si>
  <si>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</si>
  <si>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</si>
  <si>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</si>
  <si>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</si>
  <si>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</si>
  <si>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</si>
  <si>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</si>
  <si>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</si>
  <si>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</si>
  <si>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</si>
  <si>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</si>
  <si>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</si>
  <si>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</si>
  <si>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</si>
  <si>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</si>
  <si>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</si>
  <si>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</si>
  <si>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</si>
  <si>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</si>
  <si>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</si>
  <si>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</si>
  <si>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</si>
  <si>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</si>
  <si>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</si>
  <si>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</si>
  <si>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</si>
  <si>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</si>
  <si>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</si>
  <si>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</si>
  <si>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</si>
  <si>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</si>
  <si>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</si>
  <si>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</si>
  <si>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</si>
  <si>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</si>
  <si>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</si>
  <si>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</si>
  <si>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</si>
  <si>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</si>
  <si>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</si>
  <si>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</si>
  <si>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</si>
  <si>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</si>
  <si>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</si>
  <si>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</si>
  <si>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</si>
  <si>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</si>
  <si>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</si>
  <si>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</si>
  <si>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</si>
  <si>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</si>
  <si>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</si>
  <si>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</si>
  <si>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</si>
  <si>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</si>
  <si>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</si>
  <si>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</si>
  <si>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</si>
  <si>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</si>
  <si>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</si>
  <si>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</si>
  <si>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</si>
  <si>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</si>
  <si>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</si>
  <si>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</si>
  <si>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</si>
  <si>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</si>
  <si>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</si>
  <si>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</si>
  <si>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</si>
  <si>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</si>
  <si>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</si>
  <si>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</si>
  <si>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</si>
  <si>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</si>
  <si>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</si>
  <si>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</si>
  <si>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</si>
  <si>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</si>
  <si>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</si>
  <si>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</si>
  <si>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</si>
  <si>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</si>
  <si>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</si>
  <si>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</si>
  <si>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</si>
  <si>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</si>
  <si>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</si>
  <si>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</si>
  <si>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</si>
  <si>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</si>
  <si>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</si>
  <si>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</si>
  <si>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</si>
  <si>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</si>
  <si>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</si>
  <si>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</si>
  <si>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</si>
  <si>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</si>
  <si>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</si>
  <si>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</si>
  <si>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</si>
  <si>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</si>
  <si>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</si>
  <si>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</si>
  <si>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</si>
  <si>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</si>
  <si>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</si>
  <si>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</si>
  <si>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</si>
  <si>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</si>
  <si>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</si>
  <si>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</si>
  <si>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</si>
  <si>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</si>
  <si>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</si>
  <si>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</si>
  <si>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</si>
  <si>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</si>
  <si>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</si>
  <si>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</si>
  <si>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</si>
  <si>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</si>
  <si>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</si>
  <si>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</si>
  <si>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</si>
  <si>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</si>
  <si>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</si>
  <si>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</si>
  <si>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</si>
  <si>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</si>
  <si>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</si>
  <si>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</si>
  <si>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</si>
  <si>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</si>
  <si>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</si>
  <si>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</si>
  <si>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</si>
  <si>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</si>
  <si>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</si>
  <si>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</si>
  <si>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</si>
  <si>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</si>
  <si>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</si>
  <si>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</si>
  <si>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</si>
  <si>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</si>
  <si>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</si>
  <si>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</si>
  <si>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</si>
  <si>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</si>
  <si>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</si>
  <si>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</si>
  <si>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</si>
  <si>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</si>
  <si>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</si>
  <si>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</si>
  <si>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</si>
  <si>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</si>
  <si>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</si>
  <si>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</si>
  <si>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</si>
  <si>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</si>
  <si>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</si>
  <si>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</si>
  <si>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</si>
  <si>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</si>
  <si>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</si>
  <si>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</si>
  <si>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</si>
  <si>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</si>
  <si>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</si>
  <si>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</si>
  <si>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</si>
  <si>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</si>
  <si>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</si>
  <si>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</si>
  <si>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</si>
  <si>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</si>
  <si>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</si>
  <si>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</si>
  <si>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</si>
  <si>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</si>
  <si>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</si>
  <si>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</si>
  <si>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</si>
  <si>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</si>
  <si>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</si>
  <si>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</si>
  <si>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</si>
  <si>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</si>
  <si>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</si>
  <si>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</si>
  <si>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</si>
  <si>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</si>
  <si>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</si>
  <si>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</si>
  <si>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</si>
  <si>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</si>
  <si>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</si>
  <si>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</si>
  <si>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</si>
  <si>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</si>
  <si>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</si>
  <si>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</si>
  <si>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</si>
  <si>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</si>
  <si>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</si>
  <si>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</si>
  <si>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</si>
  <si>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</si>
  <si>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</si>
  <si>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</si>
  <si>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</si>
  <si>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</si>
  <si>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</si>
  <si>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</si>
  <si>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</si>
  <si>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</si>
  <si>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</si>
  <si>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</si>
  <si>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</si>
  <si>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</si>
  <si>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</si>
  <si>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</si>
  <si>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</si>
  <si>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</si>
  <si>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</si>
  <si>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</si>
  <si>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</si>
  <si>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</si>
  <si>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</si>
  <si>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</si>
  <si>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</si>
  <si>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</si>
  <si>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</si>
  <si>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</si>
  <si>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</si>
  <si>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</si>
  <si>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</si>
  <si>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</si>
  <si>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</si>
  <si>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</si>
  <si>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</si>
  <si>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</si>
  <si>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</si>
  <si>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</si>
  <si>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</si>
  <si>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</si>
  <si>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</si>
  <si>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</si>
  <si>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</si>
  <si>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</si>
  <si>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</si>
  <si>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</si>
  <si>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</si>
  <si>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</si>
  <si>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</si>
  <si>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</si>
  <si>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</si>
  <si>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</si>
  <si>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</si>
  <si>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</si>
  <si>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</si>
  <si>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</si>
  <si>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</si>
  <si>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</si>
  <si>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</si>
  <si>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</si>
  <si>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</si>
  <si>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</si>
  <si>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</si>
  <si>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</si>
  <si>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</si>
  <si>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</si>
  <si>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</si>
  <si>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</si>
  <si>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</si>
  <si>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</si>
  <si>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</si>
  <si>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</si>
  <si>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</si>
  <si>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</si>
  <si>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</si>
  <si>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</si>
  <si>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</si>
  <si>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</si>
  <si>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</si>
  <si>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</si>
  <si>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</si>
  <si>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</si>
  <si>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</si>
  <si>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</si>
  <si>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</si>
  <si>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</si>
  <si>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</si>
  <si>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</si>
  <si>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</si>
  <si>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</si>
  <si>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</si>
  <si>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</si>
  <si>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</si>
  <si>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</si>
  <si>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</si>
  <si>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</si>
  <si>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</si>
  <si>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</si>
  <si>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</si>
  <si>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</si>
  <si>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</si>
  <si>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</si>
  <si>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</si>
  <si>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</si>
  <si>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</si>
  <si>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</si>
  <si>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</si>
  <si>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</si>
  <si>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</si>
  <si>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</si>
  <si>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</si>
  <si>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</si>
  <si>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</si>
  <si>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</si>
  <si>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</si>
  <si>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</si>
  <si>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</si>
  <si>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</si>
  <si>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</si>
  <si>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</si>
  <si>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</si>
  <si>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</si>
  <si>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</si>
  <si>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</si>
  <si>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</si>
  <si>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</si>
  <si>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</si>
  <si>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</si>
  <si>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</si>
  <si>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</si>
  <si>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</si>
  <si>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</si>
  <si>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</si>
  <si>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</si>
  <si>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</si>
  <si>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</si>
  <si>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</si>
  <si>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</si>
  <si>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</si>
  <si>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</si>
  <si>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</si>
  <si>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</si>
  <si>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</si>
  <si>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</si>
  <si>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</si>
  <si>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</si>
  <si>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</si>
  <si>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</si>
  <si>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</si>
  <si>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</si>
  <si>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</si>
  <si>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</si>
  <si>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</si>
  <si>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</si>
  <si>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</si>
  <si>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</si>
  <si>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</si>
  <si>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</si>
  <si>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</si>
  <si>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</si>
  <si>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</si>
  <si>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</si>
  <si>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</si>
  <si>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</si>
  <si>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</si>
  <si>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</si>
  <si>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</si>
  <si>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</si>
  <si>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</si>
  <si>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</si>
  <si>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</si>
  <si>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</si>
  <si>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</si>
  <si>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</si>
  <si>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</si>
  <si>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</si>
  <si>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</si>
  <si>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</si>
  <si>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</si>
  <si>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</si>
  <si>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</si>
  <si>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</si>
  <si>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</si>
  <si>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</si>
  <si>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</si>
  <si>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</si>
  <si>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</si>
  <si>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</si>
  <si>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</si>
  <si>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</si>
  <si>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</si>
  <si>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</si>
  <si>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</si>
  <si>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</si>
  <si>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</si>
  <si>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</si>
  <si>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</si>
  <si>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</si>
  <si>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</si>
  <si>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</si>
  <si>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</si>
  <si>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</si>
  <si>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</si>
  <si>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</si>
  <si>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</si>
  <si>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</si>
  <si>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</si>
  <si>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</si>
  <si>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</si>
  <si>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</si>
  <si>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</si>
  <si>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</si>
  <si>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</si>
  <si>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</si>
  <si>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</si>
  <si>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</si>
  <si>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</si>
  <si>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</si>
  <si>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</si>
  <si>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</si>
  <si>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</si>
  <si>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</si>
  <si>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</si>
  <si>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</si>
  <si>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</si>
  <si>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</si>
  <si>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</si>
  <si>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</si>
  <si>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</si>
  <si>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</si>
  <si>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</si>
  <si>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</si>
  <si>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</si>
  <si>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</si>
  <si>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</si>
  <si>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</si>
  <si>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</si>
  <si>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</si>
  <si>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</si>
  <si>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</si>
  <si>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</si>
  <si>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</si>
  <si>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</si>
  <si>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</si>
  <si>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</si>
  <si>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</si>
  <si>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</si>
  <si>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</si>
  <si>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</si>
  <si>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</si>
  <si>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</si>
  <si>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</si>
  <si>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</si>
  <si>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</si>
  <si>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</si>
  <si>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</si>
  <si>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</si>
  <si>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</si>
  <si>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</si>
  <si>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</si>
  <si>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</si>
  <si>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</si>
  <si>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</si>
  <si>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</si>
  <si>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</si>
  <si>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</si>
  <si>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</si>
  <si>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</si>
  <si>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</si>
  <si>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</si>
  <si>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</si>
  <si>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</si>
  <si>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</si>
  <si>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</si>
  <si>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</si>
  <si>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</si>
  <si>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</si>
  <si>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</si>
  <si>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</si>
  <si>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</si>
  <si>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</si>
  <si>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</si>
  <si>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</si>
  <si>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</si>
  <si>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</si>
  <si>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</si>
  <si>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</si>
  <si>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</si>
  <si>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</si>
  <si>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</si>
  <si>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</si>
  <si>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</si>
  <si>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</si>
  <si>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</si>
  <si>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</si>
  <si>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</si>
  <si>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</si>
  <si>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</si>
  <si>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</si>
  <si>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</si>
  <si>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</si>
  <si>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</si>
  <si>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</si>
  <si>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</si>
  <si>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</si>
  <si>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</si>
  <si>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</si>
  <si>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</si>
  <si>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</si>
  <si>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</si>
  <si>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</si>
  <si>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</si>
  <si>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</si>
  <si>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</si>
  <si>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</si>
  <si>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</si>
  <si>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</si>
  <si>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</si>
  <si>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</si>
  <si>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</si>
  <si>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</si>
  <si>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</si>
  <si>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</si>
  <si>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</si>
  <si>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</si>
  <si>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</si>
  <si>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</si>
  <si>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</si>
  <si>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</si>
  <si>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</si>
  <si>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</si>
  <si>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</si>
  <si>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</si>
  <si>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</si>
  <si>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</si>
  <si>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</si>
  <si>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</si>
  <si>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</si>
  <si>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</si>
  <si>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</si>
  <si>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</si>
  <si>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</si>
  <si>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</si>
  <si>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</si>
  <si>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</si>
  <si>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</si>
  <si>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</si>
  <si>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</si>
  <si>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</si>
  <si>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</si>
  <si>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</si>
  <si>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</si>
  <si>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</si>
  <si>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</si>
  <si>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</si>
  <si>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</si>
  <si>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</si>
  <si>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</si>
  <si>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</si>
  <si>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</si>
  <si>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</si>
  <si>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</si>
  <si>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</si>
  <si>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</si>
  <si>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</si>
  <si>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</si>
  <si>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</si>
  <si>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</si>
  <si>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</si>
  <si>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</si>
  <si>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</si>
  <si>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</si>
  <si>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</si>
  <si>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</si>
  <si>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</si>
  <si>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</si>
  <si>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</si>
  <si>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</si>
  <si>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</si>
  <si>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</si>
  <si>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</si>
  <si>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</si>
  <si>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</si>
  <si>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</si>
  <si>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</si>
  <si>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</si>
  <si>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</si>
  <si>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</si>
  <si>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</si>
  <si>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</si>
  <si>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</si>
  <si>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</si>
  <si>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</si>
  <si>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</si>
  <si>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</si>
  <si>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</si>
  <si>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</si>
  <si>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</si>
  <si>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</si>
  <si>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</si>
  <si>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</si>
  <si>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</si>
  <si>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</si>
  <si>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</si>
  <si>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</si>
  <si>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</si>
  <si>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</si>
  <si>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</si>
  <si>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</si>
  <si>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</si>
  <si>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</si>
  <si>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</si>
  <si>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</si>
  <si>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</si>
  <si>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</si>
  <si>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</si>
  <si>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</si>
  <si>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</si>
  <si>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</si>
  <si>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</si>
  <si>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</si>
  <si>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</si>
  <si>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</si>
  <si>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</si>
  <si>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</si>
  <si>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</si>
  <si>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</si>
  <si>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</si>
  <si>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</si>
  <si>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</si>
  <si>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</si>
  <si>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</si>
  <si>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</si>
  <si>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</si>
  <si>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</si>
  <si>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</si>
  <si>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</si>
  <si>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</si>
  <si>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</si>
  <si>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</si>
  <si>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</si>
  <si>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</si>
  <si>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</si>
  <si>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</si>
  <si>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</si>
  <si>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</si>
  <si>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</si>
  <si>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</si>
  <si>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</si>
  <si>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</si>
  <si>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</si>
  <si>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</si>
  <si>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</si>
  <si>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</si>
  <si>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</si>
  <si>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</si>
  <si>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</si>
  <si>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</si>
  <si>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</si>
  <si>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</si>
  <si>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</si>
  <si>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</si>
  <si>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</si>
  <si>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</si>
  <si>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</si>
  <si>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</si>
  <si>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</si>
  <si>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</si>
  <si>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</si>
  <si>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</si>
  <si>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</si>
  <si>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</si>
  <si>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</si>
  <si>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</si>
  <si>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</si>
  <si>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</si>
  <si>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</si>
  <si>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</si>
  <si>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</si>
  <si>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</si>
  <si>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</si>
  <si>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</si>
  <si>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</si>
  <si>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</si>
  <si>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</si>
  <si>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</si>
  <si>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</si>
  <si>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</si>
  <si>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</si>
  <si>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</si>
  <si>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</si>
  <si>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</si>
  <si>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</si>
  <si>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</si>
  <si>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</si>
  <si>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</si>
  <si>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</si>
  <si>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</si>
  <si>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</si>
  <si>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</si>
  <si>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</si>
  <si>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</si>
  <si>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</si>
  <si>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</si>
  <si>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</si>
  <si>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</si>
  <si>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</si>
  <si>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</si>
  <si>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</si>
  <si>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</si>
  <si>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</si>
  <si>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</si>
  <si>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</si>
  <si>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</si>
  <si>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</si>
  <si>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</si>
  <si>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</si>
  <si>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</si>
  <si>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</si>
  <si>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</si>
  <si>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</si>
  <si>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</si>
  <si>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</si>
  <si>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</si>
  <si>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</si>
  <si>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</si>
  <si>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</si>
  <si>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</si>
  <si>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</si>
  <si>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</si>
  <si>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</si>
  <si>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</si>
  <si>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</si>
  <si>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</si>
  <si>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</si>
  <si>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</si>
  <si>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</si>
  <si>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</si>
  <si>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</si>
  <si>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</si>
  <si>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</si>
  <si>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</si>
  <si>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</si>
  <si>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</si>
  <si>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</si>
  <si>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</si>
  <si>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</si>
  <si>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</si>
  <si>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</si>
  <si>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</si>
  <si>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</si>
  <si>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</si>
  <si>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</si>
  <si>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</si>
  <si>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</si>
  <si>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</si>
  <si>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</si>
  <si>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</si>
  <si>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</si>
  <si>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</si>
  <si>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</si>
  <si>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</si>
  <si>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</si>
  <si>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</si>
  <si>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</si>
  <si>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</si>
  <si>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</si>
  <si>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</si>
  <si>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</si>
  <si>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</si>
  <si>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</si>
  <si>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</si>
  <si>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</si>
  <si>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</si>
  <si>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</si>
  <si>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</si>
  <si>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</si>
  <si>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</si>
  <si>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</si>
  <si>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</si>
  <si>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</si>
  <si>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</si>
  <si>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</si>
  <si>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</si>
  <si>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</si>
  <si>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</si>
  <si>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</si>
  <si>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</si>
  <si>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</si>
  <si>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</si>
  <si>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</si>
  <si>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</si>
  <si>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</si>
  <si>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</si>
  <si>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</si>
  <si>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</si>
  <si>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</si>
  <si>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</si>
  <si>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</si>
  <si>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</si>
  <si>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</si>
  <si>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</si>
  <si>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</si>
  <si>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</si>
  <si>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</si>
  <si>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</si>
  <si>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</si>
  <si>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</si>
  <si>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</si>
  <si>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</si>
  <si>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</si>
  <si>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</si>
  <si>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</si>
  <si>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</si>
  <si>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</si>
  <si>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</si>
  <si>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</si>
  <si>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</si>
  <si>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</si>
  <si>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</si>
  <si>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</si>
  <si>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</si>
  <si>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</si>
  <si>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</si>
  <si>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</si>
  <si>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</si>
  <si>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</si>
  <si>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</si>
  <si>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</si>
  <si>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</si>
  <si>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</si>
  <si>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</si>
  <si>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</si>
  <si>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</si>
  <si>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</si>
  <si>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</si>
  <si>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</si>
  <si>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</si>
  <si>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</si>
  <si>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</si>
  <si>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</si>
  <si>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</si>
  <si>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</si>
  <si>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</si>
  <si>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</si>
  <si>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</si>
  <si>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</si>
  <si>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</si>
  <si>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</si>
  <si>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</si>
  <si>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</si>
  <si>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</si>
  <si>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</si>
  <si>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</si>
  <si>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</si>
  <si>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</si>
  <si>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</si>
  <si>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</si>
  <si>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</si>
  <si>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</si>
  <si>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</si>
  <si>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</si>
  <si>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</si>
  <si>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</si>
  <si>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</si>
  <si>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</si>
  <si>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</si>
  <si>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</si>
  <si>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</si>
  <si>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</si>
  <si>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</si>
  <si>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</si>
  <si>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</si>
  <si>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</si>
  <si>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</si>
  <si>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</si>
  <si>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</si>
  <si>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</si>
  <si>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</si>
  <si>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</si>
  <si>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</si>
  <si>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</si>
  <si>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</si>
  <si>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</si>
  <si>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</si>
  <si>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</si>
  <si>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</si>
  <si>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</si>
  <si>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</si>
  <si>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</si>
  <si>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</si>
  <si>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</si>
  <si>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</si>
  <si>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</si>
  <si>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</si>
  <si>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</si>
  <si>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</si>
  <si>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</si>
  <si>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</si>
  <si>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</si>
  <si>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</si>
  <si>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</si>
  <si>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</si>
  <si>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</si>
  <si>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</si>
  <si>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</si>
  <si>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</si>
  <si>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</si>
  <si>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</si>
  <si>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</si>
  <si>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</si>
  <si>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</si>
  <si>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</si>
  <si>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</si>
  <si>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</si>
  <si>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</si>
  <si>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</si>
  <si>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</si>
  <si>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</si>
  <si>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</si>
  <si>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</si>
  <si>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</si>
  <si>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</si>
  <si>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</si>
  <si>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</si>
  <si>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</si>
  <si>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</si>
  <si>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</si>
  <si>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</si>
  <si>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</si>
  <si>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</si>
  <si>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</si>
  <si>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</si>
  <si>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</si>
  <si>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</si>
  <si>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</si>
  <si>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</si>
  <si>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</si>
  <si>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</si>
  <si>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</si>
  <si>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</si>
  <si>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</si>
  <si>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</si>
  <si>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</si>
  <si>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</si>
  <si>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</si>
  <si>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</si>
  <si>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</si>
  <si>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</si>
  <si>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</si>
  <si>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</si>
  <si>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</si>
  <si>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</si>
  <si>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</si>
  <si>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</si>
  <si>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</si>
  <si>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</si>
  <si>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</si>
  <si>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</si>
  <si>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</si>
  <si>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</si>
  <si>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</si>
  <si>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</si>
  <si>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</si>
  <si>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</si>
  <si>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</si>
  <si>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</si>
  <si>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</si>
  <si>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</si>
  <si>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</si>
  <si>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</si>
  <si>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</si>
  <si>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</si>
  <si>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</si>
  <si>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</si>
  <si>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</si>
  <si>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</si>
  <si>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</si>
  <si>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</si>
  <si>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</si>
  <si>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</si>
  <si>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</si>
  <si>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</si>
  <si>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</si>
  <si>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</si>
  <si>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</si>
  <si>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</si>
  <si>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</si>
  <si>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</si>
  <si>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</si>
  <si>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</si>
  <si>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</si>
  <si>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</si>
  <si>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</si>
  <si>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</si>
  <si>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</si>
  <si>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</si>
  <si>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</si>
  <si>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</si>
  <si>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</si>
  <si>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</si>
  <si>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</si>
  <si>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</si>
  <si>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</si>
  <si>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</si>
  <si>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</si>
  <si>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</si>
  <si>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</si>
  <si>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</si>
  <si>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</si>
  <si>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</si>
  <si>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</si>
  <si>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</si>
  <si>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</si>
  <si>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</si>
  <si>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</si>
  <si>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</si>
  <si>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</si>
  <si>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</si>
  <si>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</si>
  <si>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</si>
  <si>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</si>
  <si>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</si>
  <si>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</si>
  <si>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</si>
  <si>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</si>
  <si>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</si>
  <si>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</si>
  <si>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</si>
  <si>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</si>
  <si>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</si>
  <si>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</si>
  <si>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</si>
  <si>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</si>
  <si>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</si>
  <si>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</si>
  <si>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</si>
  <si>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</si>
  <si>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</si>
  <si>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</si>
  <si>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</si>
  <si>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</si>
  <si>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</si>
  <si>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</si>
  <si>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</si>
  <si>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</si>
  <si>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</si>
  <si>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</si>
  <si>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</si>
  <si>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</si>
  <si>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</si>
  <si>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</si>
  <si>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</si>
  <si>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</si>
  <si>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</si>
  <si>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</si>
  <si>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</si>
  <si>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</si>
  <si>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</si>
  <si>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</si>
  <si>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</si>
  <si>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</si>
  <si>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</si>
  <si>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</si>
  <si>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</si>
  <si>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</si>
  <si>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</si>
  <si>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</si>
  <si>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</si>
  <si>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</si>
  <si>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</si>
  <si>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</si>
  <si>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</si>
  <si>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</si>
  <si>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</si>
  <si>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</si>
  <si>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</si>
  <si>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</si>
  <si>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</si>
  <si>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</si>
  <si>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</si>
  <si>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</si>
  <si>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</si>
  <si>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</si>
  <si>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</si>
  <si>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</si>
  <si>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</si>
  <si>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</si>
  <si>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</si>
  <si>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</si>
  <si>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</si>
  <si>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</si>
  <si>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</si>
  <si>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</si>
  <si>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</si>
  <si>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</si>
  <si>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</si>
  <si>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</si>
  <si>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</si>
  <si>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</si>
  <si>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</si>
  <si>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</si>
  <si>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</si>
  <si>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</si>
  <si>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</si>
  <si>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</si>
  <si>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</si>
  <si>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</si>
  <si>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</si>
  <si>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</si>
  <si>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</si>
  <si>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</si>
  <si>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</si>
  <si>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</si>
  <si>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</si>
  <si>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</si>
  <si>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</si>
  <si>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</si>
  <si>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</si>
  <si>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</si>
  <si>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</si>
  <si>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</si>
  <si>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</si>
  <si>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</si>
  <si>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</si>
  <si>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</si>
  <si>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</si>
  <si>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</si>
  <si>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</si>
  <si>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</si>
  <si>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</si>
  <si>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</si>
  <si>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</si>
  <si>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</si>
  <si>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</si>
  <si>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</si>
  <si>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</si>
  <si>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</si>
  <si>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</si>
  <si>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</si>
  <si>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</si>
  <si>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</si>
  <si>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</si>
  <si>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</si>
  <si>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</si>
  <si>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</si>
  <si>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</si>
  <si>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</si>
  <si>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</si>
  <si>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</si>
  <si>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</si>
  <si>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</si>
  <si>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</si>
  <si>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</si>
  <si>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</si>
  <si>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</si>
  <si>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</si>
  <si>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</si>
  <si>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</si>
  <si>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</si>
  <si>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</si>
  <si>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</si>
  <si>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</si>
  <si>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</si>
  <si>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</si>
  <si>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</si>
  <si>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</si>
  <si>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</si>
  <si>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</si>
  <si>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</si>
  <si>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</si>
  <si>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</si>
  <si>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</si>
  <si>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</si>
  <si>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</si>
  <si>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</si>
  <si>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</si>
  <si>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</si>
  <si>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</si>
  <si>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</si>
  <si>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</si>
  <si>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</si>
  <si>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</si>
  <si>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</si>
  <si>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</si>
  <si>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</si>
  <si>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</si>
  <si>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</si>
  <si>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</si>
  <si>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</si>
  <si>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</si>
  <si>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</si>
  <si>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</si>
  <si>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</si>
  <si>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</si>
  <si>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</si>
  <si>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</si>
  <si>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</si>
  <si>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</si>
  <si>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</si>
  <si>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</si>
  <si>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</si>
  <si>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</si>
  <si>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</si>
  <si>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</si>
  <si>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</si>
  <si>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</si>
  <si>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</si>
  <si>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</si>
  <si>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</si>
  <si>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</si>
  <si>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</si>
  <si>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</si>
  <si>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</si>
  <si>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</si>
  <si>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</si>
  <si>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</si>
  <si>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</si>
  <si>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</si>
  <si>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</si>
  <si>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</si>
  <si>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</si>
  <si>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</si>
  <si>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</si>
  <si>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</si>
  <si>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</si>
  <si>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</si>
  <si>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</si>
  <si>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</si>
  <si>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</si>
  <si>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</si>
  <si>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</si>
  <si>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</si>
  <si>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</si>
  <si>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</si>
  <si>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</si>
  <si>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</si>
  <si>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</si>
  <si>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</si>
  <si>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</si>
  <si>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</si>
  <si>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</si>
  <si>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</si>
  <si>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</si>
  <si>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</si>
  <si>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</si>
  <si>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</si>
  <si>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</si>
  <si>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</si>
  <si>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</si>
  <si>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</si>
  <si>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</si>
  <si>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</si>
  <si>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</si>
  <si>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</si>
  <si>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</si>
  <si>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</si>
  <si>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</si>
  <si>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</si>
  <si>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</si>
  <si>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</si>
  <si>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</si>
  <si>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</si>
  <si>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</si>
  <si>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</si>
  <si>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</si>
  <si>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</si>
  <si>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</si>
  <si>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</si>
  <si>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</si>
  <si>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</si>
  <si>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</si>
  <si>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</si>
  <si>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</si>
  <si>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</si>
  <si>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</si>
  <si>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</si>
  <si>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</si>
  <si>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</si>
  <si>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</si>
  <si>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</si>
  <si>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</si>
  <si>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</si>
  <si>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</si>
  <si>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</si>
  <si>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</si>
  <si>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</si>
  <si>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</si>
  <si>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</si>
  <si>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</si>
  <si>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</si>
  <si>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</si>
  <si>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</si>
  <si>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</si>
  <si>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</si>
  <si>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</si>
  <si>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</si>
  <si>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</si>
  <si>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</si>
  <si>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</si>
  <si>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</si>
  <si>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</si>
  <si>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</si>
  <si>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</si>
  <si>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</si>
  <si>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</si>
  <si>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</si>
  <si>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</si>
  <si>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</si>
  <si>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</si>
  <si>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</si>
  <si>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</si>
  <si>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</si>
  <si>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</si>
  <si>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</si>
  <si>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</si>
  <si>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</si>
  <si>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</si>
  <si>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</si>
  <si>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</si>
  <si>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</si>
  <si>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</si>
  <si>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</si>
  <si>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</si>
  <si>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</si>
  <si>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</si>
  <si>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</si>
  <si>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</si>
  <si>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</si>
  <si>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</si>
  <si>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</si>
  <si>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</si>
  <si>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</si>
  <si>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</si>
  <si>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</si>
  <si>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</si>
  <si>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</si>
  <si>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</si>
  <si>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</si>
  <si>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</si>
  <si>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</si>
  <si>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</si>
  <si>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</si>
  <si>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</si>
  <si>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</si>
  <si>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</si>
  <si>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</si>
  <si>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</si>
  <si>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</si>
  <si>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</si>
  <si>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</si>
  <si>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</si>
  <si>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</si>
  <si>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</si>
  <si>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</si>
  <si>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</si>
  <si>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</si>
  <si>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</si>
  <si>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</si>
  <si>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</si>
  <si>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</si>
  <si>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</si>
  <si>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</si>
  <si>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</si>
  <si>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</si>
  <si>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</si>
  <si>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</si>
  <si>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</si>
  <si>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</si>
  <si>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</si>
  <si>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</si>
  <si>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</si>
  <si>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</si>
  <si>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</si>
  <si>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</si>
  <si>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</si>
  <si>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</si>
  <si>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</si>
  <si>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</si>
  <si>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</si>
  <si>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</si>
  <si>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</si>
  <si>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</si>
  <si>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</si>
  <si>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</si>
  <si>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</si>
  <si>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</si>
  <si>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</si>
  <si>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</si>
  <si>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</si>
  <si>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</si>
  <si>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</si>
  <si>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</si>
  <si>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</si>
  <si>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</si>
  <si>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</si>
  <si>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</si>
  <si>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</si>
  <si>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</si>
  <si>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</si>
  <si>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</si>
  <si>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</si>
  <si>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</si>
  <si>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</si>
  <si>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</si>
  <si>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</si>
  <si>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</si>
  <si>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</si>
  <si>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</si>
  <si>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</si>
  <si>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</si>
  <si>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</si>
  <si>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</si>
  <si>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</si>
  <si>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</si>
  <si>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</si>
  <si>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</si>
  <si>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</si>
  <si>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</si>
  <si>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</si>
  <si>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</si>
  <si>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</si>
  <si>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</si>
  <si>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</si>
  <si>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</si>
  <si>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</si>
  <si>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</si>
  <si>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</si>
  <si>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</si>
  <si>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</si>
  <si>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</si>
  <si>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</si>
  <si>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</si>
  <si>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</si>
  <si>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</si>
  <si>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</si>
  <si>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</si>
  <si>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</si>
  <si>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</si>
  <si>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</si>
  <si>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</si>
  <si>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</si>
  <si>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</si>
  <si>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</si>
  <si>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</si>
  <si>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</si>
  <si>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</si>
  <si>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</si>
  <si>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</si>
  <si>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</si>
  <si>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</si>
  <si>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</si>
  <si>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</si>
  <si>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</si>
  <si>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</si>
  <si>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</si>
  <si>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</si>
  <si>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</si>
  <si>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</si>
  <si>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</si>
  <si>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</si>
  <si>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</si>
  <si>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</si>
  <si>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</si>
  <si>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</si>
  <si>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</si>
  <si>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</si>
  <si>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</si>
  <si>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</si>
  <si>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</si>
  <si>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</si>
  <si>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</si>
  <si>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</si>
  <si>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</si>
  <si>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</si>
  <si>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</si>
  <si>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</si>
  <si>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</si>
  <si>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</si>
  <si>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</si>
  <si>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</si>
  <si>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</si>
  <si>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</si>
  <si>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</si>
  <si>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</si>
  <si>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</si>
  <si>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</si>
  <si>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</si>
  <si>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</si>
  <si>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</si>
  <si>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</si>
  <si>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</si>
  <si>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</si>
  <si>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</si>
  <si>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</si>
  <si>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</si>
  <si>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</si>
  <si>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</si>
  <si>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</si>
  <si>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</si>
  <si>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</si>
  <si>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</si>
  <si>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</si>
  <si>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</si>
  <si>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</si>
  <si>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</si>
  <si>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</si>
  <si>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</si>
  <si>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</si>
  <si>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</si>
  <si>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</si>
  <si>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</si>
  <si>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</si>
  <si>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</si>
  <si>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</si>
  <si>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</si>
  <si>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</si>
  <si>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</si>
  <si>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</si>
  <si>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</si>
  <si>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</si>
  <si>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</si>
  <si>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</si>
  <si>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</si>
  <si>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</si>
  <si>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</si>
  <si>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</si>
  <si>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</si>
  <si>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</si>
  <si>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</si>
  <si>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</si>
  <si>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</si>
  <si>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</si>
  <si>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</si>
  <si>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</si>
  <si>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</si>
  <si>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</si>
  <si>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</si>
  <si>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</si>
  <si>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</si>
  <si>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</si>
  <si>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</si>
  <si>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</si>
  <si>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</si>
  <si>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</si>
  <si>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</si>
  <si>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</si>
  <si>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</si>
  <si>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</si>
  <si>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</si>
  <si>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</si>
  <si>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</si>
  <si>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</si>
  <si>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</si>
  <si>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</si>
  <si>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</si>
  <si>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</si>
  <si>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</si>
  <si>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</si>
  <si>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</si>
  <si>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</si>
  <si>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</si>
  <si>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</si>
  <si>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</si>
  <si>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</si>
  <si>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</si>
  <si>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</si>
  <si>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</si>
  <si>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</si>
  <si>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</si>
  <si>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</si>
  <si>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</si>
  <si>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</si>
  <si>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</si>
  <si>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</si>
  <si>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</si>
  <si>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</si>
  <si>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</si>
  <si>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</si>
  <si>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</si>
  <si>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</si>
  <si>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</si>
  <si>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</si>
  <si>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</si>
  <si>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</si>
  <si>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</si>
  <si>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</si>
  <si>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</si>
  <si>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</si>
  <si>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</si>
  <si>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</si>
  <si>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</si>
  <si>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</si>
  <si>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</si>
  <si>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</si>
  <si>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</si>
  <si>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</si>
  <si>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</si>
  <si>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</si>
  <si>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</si>
  <si>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</si>
  <si>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</si>
  <si>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</si>
  <si>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</si>
  <si>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</si>
  <si>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</si>
  <si>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</si>
  <si>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</si>
  <si>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</si>
  <si>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</si>
  <si>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</si>
  <si>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</si>
  <si>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</si>
  <si>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</si>
  <si>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</si>
  <si>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</si>
  <si>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</si>
  <si>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</si>
  <si>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</si>
  <si>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</si>
  <si>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</si>
  <si>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</si>
  <si>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</si>
  <si>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</si>
  <si>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</si>
  <si>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</si>
  <si>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</si>
  <si>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</si>
  <si>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</si>
  <si>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</si>
  <si>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</si>
  <si>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</si>
  <si>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</si>
  <si>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</si>
  <si>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</si>
  <si>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</si>
  <si>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</si>
  <si>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</si>
  <si>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</si>
  <si>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</si>
  <si>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</si>
  <si>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</si>
  <si>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</si>
  <si>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</si>
  <si>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</si>
  <si>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</si>
  <si>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</si>
  <si>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</si>
  <si>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</si>
  <si>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</si>
  <si>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</si>
  <si>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</si>
  <si>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</si>
  <si>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</si>
  <si>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</si>
  <si>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</si>
  <si>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</si>
  <si>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</si>
  <si>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</si>
  <si>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</si>
  <si>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</si>
  <si>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</si>
  <si>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</si>
  <si>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</si>
  <si>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</si>
  <si>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</si>
  <si>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</si>
  <si>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</si>
  <si>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</si>
  <si>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</si>
  <si>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</si>
  <si>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</si>
  <si>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</si>
  <si>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</si>
  <si>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</si>
  <si>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</si>
  <si>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</si>
  <si>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</si>
  <si>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</si>
  <si>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</si>
  <si>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</si>
  <si>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</si>
  <si>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</si>
  <si>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</si>
  <si>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</si>
  <si>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</si>
  <si>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</si>
  <si>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</si>
  <si>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</si>
  <si>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</si>
  <si>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</si>
  <si>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</si>
  <si>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</si>
  <si>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</si>
  <si>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</si>
  <si>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</si>
  <si>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</si>
  <si>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</si>
  <si>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</si>
  <si>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</si>
  <si>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</si>
  <si>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</si>
  <si>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</si>
  <si>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</si>
  <si>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</si>
  <si>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</si>
  <si>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</si>
  <si>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</si>
  <si>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</si>
  <si>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</si>
  <si>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</si>
  <si>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</si>
  <si>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</si>
  <si>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</si>
  <si>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</si>
  <si>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</si>
  <si>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</si>
  <si>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</si>
  <si>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</si>
  <si>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</si>
  <si>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</si>
  <si>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</si>
  <si>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</si>
  <si>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</si>
  <si>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</si>
  <si>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</si>
  <si>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</si>
  <si>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</si>
  <si>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</si>
  <si>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</si>
  <si>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</si>
  <si>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</si>
  <si>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</si>
  <si>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</si>
  <si>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</si>
  <si>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</si>
  <si>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</si>
  <si>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</si>
  <si>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</si>
  <si>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</si>
  <si>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</si>
  <si>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</si>
  <si>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</si>
  <si>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</si>
  <si>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</si>
  <si>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</si>
  <si>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</si>
  <si>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</si>
  <si>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</si>
  <si>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</si>
  <si>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</si>
  <si>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</si>
  <si>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</si>
  <si>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</si>
  <si>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</si>
  <si>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</si>
  <si>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</si>
  <si>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</si>
  <si>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</si>
  <si>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</si>
  <si>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</si>
  <si>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</si>
  <si>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</si>
  <si>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</si>
  <si>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</si>
  <si>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</si>
  <si>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</si>
  <si>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</si>
  <si>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</si>
  <si>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</si>
  <si>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</si>
  <si>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</si>
  <si>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</si>
  <si>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</si>
  <si>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</si>
  <si>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</si>
  <si>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</si>
  <si>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</si>
  <si>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</si>
  <si>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</si>
  <si>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</si>
  <si>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</si>
  <si>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</si>
  <si>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</si>
  <si>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</si>
  <si>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</si>
  <si>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</si>
  <si>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</si>
  <si>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</si>
  <si>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</si>
  <si>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</si>
  <si>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</si>
  <si>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</si>
  <si>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</si>
  <si>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</si>
  <si>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</si>
  <si>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</si>
  <si>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</si>
  <si>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</si>
  <si>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</si>
  <si>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</si>
  <si>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</si>
  <si>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</si>
  <si>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</si>
  <si>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</si>
  <si>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</si>
  <si>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</si>
  <si>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</si>
  <si>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</si>
  <si>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</si>
  <si>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</si>
  <si>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</si>
  <si>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</si>
  <si>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</si>
  <si>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</si>
  <si>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</si>
  <si>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</si>
  <si>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</si>
  <si>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</si>
  <si>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</si>
  <si>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</si>
  <si>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</si>
  <si>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</si>
  <si>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</si>
  <si>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</si>
  <si>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</si>
  <si>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</si>
  <si>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</si>
  <si>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</si>
  <si>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</si>
  <si>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</si>
  <si>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</si>
  <si>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</si>
  <si>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</si>
  <si>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</si>
  <si>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</si>
  <si>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</si>
  <si>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</si>
  <si>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</si>
  <si>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</si>
  <si>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</si>
  <si>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</si>
  <si>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</si>
  <si>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</si>
  <si>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</si>
  <si>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</si>
  <si>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</si>
  <si>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</si>
  <si>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</si>
  <si>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</si>
  <si>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</si>
  <si>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</si>
  <si>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</si>
  <si>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</si>
  <si>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</si>
  <si>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</si>
  <si>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</si>
  <si>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</si>
  <si>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</si>
  <si>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</si>
  <si>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</si>
  <si>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</si>
  <si>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</si>
  <si>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</si>
  <si>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</si>
  <si>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</si>
  <si>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</si>
  <si>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</si>
  <si>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</si>
  <si>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</si>
  <si>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</si>
  <si>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</si>
  <si>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</si>
  <si>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</si>
  <si>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</si>
  <si>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</si>
  <si>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</si>
  <si>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</si>
  <si>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</si>
  <si>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</si>
  <si>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</si>
  <si>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</si>
  <si>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</si>
  <si>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</si>
  <si>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</si>
  <si>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</si>
  <si>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</si>
  <si>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</si>
  <si>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</si>
  <si>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</si>
  <si>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</si>
  <si>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</si>
  <si>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</si>
  <si>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</si>
  <si>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</si>
  <si>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</si>
  <si>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</si>
  <si>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</si>
  <si>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</si>
  <si>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</si>
  <si>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</si>
  <si>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</si>
  <si>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</si>
  <si>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</si>
  <si>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</si>
  <si>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</si>
  <si>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</si>
  <si>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</si>
  <si>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</si>
  <si>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</si>
  <si>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</si>
  <si>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</si>
  <si>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</si>
  <si>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</si>
  <si>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</si>
  <si>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</si>
  <si>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</si>
  <si>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</si>
  <si>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</si>
  <si>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</si>
  <si>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</si>
  <si>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</si>
  <si>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</si>
  <si>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</si>
  <si>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</si>
  <si>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</si>
  <si>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</si>
  <si>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</si>
  <si>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</si>
  <si>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</si>
  <si>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</si>
  <si>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</si>
  <si>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</si>
  <si>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</si>
  <si>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</si>
  <si>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</si>
  <si>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</si>
  <si>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</si>
  <si>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</si>
  <si>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</si>
  <si>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</si>
  <si>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</si>
  <si>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</si>
  <si>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</si>
  <si>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</si>
  <si>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</si>
  <si>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</si>
  <si>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</si>
  <si>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</si>
  <si>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</si>
  <si>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</si>
  <si>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</si>
  <si>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</si>
  <si>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</si>
  <si>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</si>
  <si>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</si>
  <si>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</si>
  <si>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</si>
  <si>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</si>
  <si>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</si>
  <si>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</si>
  <si>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</si>
  <si>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</si>
  <si>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</si>
  <si>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</si>
  <si>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</si>
  <si>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</si>
  <si>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</si>
  <si>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</si>
  <si>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</si>
  <si>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</si>
  <si>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</si>
  <si>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</si>
  <si>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</si>
  <si>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</si>
  <si>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</si>
  <si>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</si>
  <si>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</si>
  <si>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</si>
  <si>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</si>
  <si>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</si>
  <si>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</si>
  <si>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</si>
  <si>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</si>
  <si>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</si>
  <si>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</si>
  <si>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</si>
  <si>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</si>
  <si>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</si>
  <si>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</si>
  <si>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</si>
  <si>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</si>
  <si>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</si>
  <si>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</si>
  <si>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</si>
  <si>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</si>
  <si>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</si>
  <si>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</si>
  <si>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</si>
  <si>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</si>
  <si>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</si>
  <si>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</si>
  <si>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</si>
  <si>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</si>
  <si>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</si>
  <si>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</si>
  <si>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</si>
  <si>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</si>
  <si>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</si>
  <si>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</si>
  <si>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</si>
  <si>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</si>
  <si>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</si>
  <si>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</si>
  <si>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</si>
  <si>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</si>
  <si>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</si>
  <si>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</si>
  <si>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</si>
  <si>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</si>
  <si>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</si>
  <si>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</si>
  <si>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</si>
  <si>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</si>
  <si>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</si>
  <si>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</si>
  <si>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</si>
  <si>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</si>
  <si>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</si>
  <si>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</si>
  <si>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</si>
  <si>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</si>
  <si>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</si>
  <si>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</si>
  <si>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</si>
  <si>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</si>
  <si>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</si>
  <si>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</si>
  <si>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</si>
  <si>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</si>
  <si>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</si>
  <si>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</si>
  <si>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</si>
  <si>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</si>
  <si>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</si>
  <si>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</si>
  <si>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</si>
  <si>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</si>
  <si>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</si>
  <si>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</si>
  <si>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</si>
  <si>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</si>
  <si>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</si>
  <si>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</si>
  <si>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</si>
  <si>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</si>
  <si>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</si>
  <si>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</si>
  <si>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</si>
  <si>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</si>
  <si>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</si>
  <si>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</si>
  <si>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</si>
  <si>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</si>
  <si>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</si>
  <si>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</si>
  <si>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</si>
  <si>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</si>
  <si>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</si>
  <si>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</si>
  <si>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</si>
  <si>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</si>
  <si>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</si>
  <si>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</si>
  <si>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</si>
  <si>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</si>
  <si>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</si>
  <si>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</si>
  <si>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</si>
  <si>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</si>
  <si>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</si>
  <si>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</si>
  <si>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</si>
  <si>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</si>
  <si>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</si>
  <si>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</si>
  <si>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</si>
  <si>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</si>
  <si>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</si>
  <si>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</si>
  <si>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</si>
  <si>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</si>
  <si>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</si>
  <si>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</si>
  <si>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</si>
  <si>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</si>
  <si>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</si>
  <si>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</si>
  <si>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</si>
  <si>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</si>
  <si>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</si>
  <si>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</si>
  <si>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</si>
  <si>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</si>
  <si>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</si>
  <si>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</si>
  <si>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</si>
  <si>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</si>
  <si>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</si>
  <si>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</si>
  <si>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</si>
  <si>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</si>
  <si>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</si>
  <si>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</si>
  <si>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</si>
  <si>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</si>
  <si>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</si>
  <si>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</si>
  <si>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</si>
  <si>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</si>
  <si>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</si>
  <si>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</si>
  <si>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</si>
  <si>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</si>
  <si>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</si>
  <si>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</si>
  <si>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</si>
  <si>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</si>
  <si>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</si>
  <si>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</si>
  <si>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</si>
  <si>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</si>
  <si>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</si>
  <si>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</si>
  <si>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</si>
  <si>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</si>
  <si>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</si>
  <si>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</si>
  <si>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</si>
  <si>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</si>
  <si>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</si>
  <si>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</si>
  <si>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</si>
  <si>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</si>
  <si>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</si>
  <si>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</si>
  <si>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</si>
  <si>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</si>
  <si>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</si>
  <si>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</si>
  <si>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</si>
  <si>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</si>
  <si>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</si>
  <si>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</si>
  <si>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</si>
  <si>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</si>
  <si>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</si>
  <si>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</si>
  <si>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</si>
  <si>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</si>
  <si>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</si>
  <si>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</si>
  <si>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</si>
  <si>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</si>
  <si>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</si>
  <si>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</si>
  <si>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</si>
  <si>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</si>
  <si>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</si>
  <si>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</si>
  <si>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</si>
  <si>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</si>
  <si>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</si>
  <si>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</si>
  <si>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</si>
  <si>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</si>
  <si>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</si>
  <si>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</si>
  <si>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</si>
  <si>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</si>
  <si>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</si>
  <si>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</si>
  <si>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</si>
  <si>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</si>
  <si>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</si>
  <si>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</si>
  <si>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</si>
  <si>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</si>
  <si>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</si>
  <si>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</si>
  <si>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</si>
  <si>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</si>
  <si>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</si>
  <si>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</si>
  <si>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</si>
  <si>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</si>
  <si>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</si>
  <si>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</si>
  <si>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</si>
  <si>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</si>
  <si>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</si>
  <si>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</si>
  <si>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</si>
  <si>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</si>
  <si>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</si>
  <si>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</si>
  <si>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</si>
  <si>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</si>
  <si>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</si>
  <si>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</si>
  <si>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</si>
  <si>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</si>
  <si>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</si>
  <si>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</si>
  <si>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</si>
  <si>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</si>
  <si>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</si>
  <si>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</si>
  <si>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</si>
  <si>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</si>
  <si>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</si>
  <si>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</si>
  <si>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</si>
  <si>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</si>
  <si>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</si>
  <si>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</si>
  <si>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</si>
  <si>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</si>
  <si>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</si>
  <si>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</si>
  <si>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</si>
  <si>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</si>
  <si>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</si>
  <si>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</si>
  <si>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</si>
  <si>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</si>
  <si>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</si>
  <si>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</si>
  <si>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</si>
  <si>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</si>
  <si>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</si>
  <si>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</si>
  <si>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</si>
  <si>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</si>
  <si>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</si>
  <si>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</si>
  <si>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</si>
  <si>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</si>
  <si>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</si>
  <si>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</si>
  <si>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</si>
  <si>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</si>
  <si>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</si>
  <si>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</si>
  <si>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</si>
  <si>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</si>
  <si>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</si>
  <si>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</si>
  <si>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</si>
  <si>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</si>
  <si>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</si>
  <si>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</si>
  <si>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</si>
  <si>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</si>
  <si>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</si>
  <si>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</si>
  <si>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</si>
  <si>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</si>
  <si>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</si>
  <si>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</si>
  <si>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</si>
  <si>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</si>
  <si>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</si>
  <si>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</si>
  <si>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</si>
  <si>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</si>
  <si>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</si>
  <si>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</si>
  <si>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</si>
  <si>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</si>
  <si>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</si>
  <si>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</si>
  <si>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</si>
  <si>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</si>
  <si>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</si>
  <si>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</si>
  <si>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</si>
  <si>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</si>
  <si>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</si>
  <si>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</si>
  <si>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</si>
  <si>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</si>
  <si>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</si>
  <si>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</si>
  <si>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</si>
  <si>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</si>
  <si>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</si>
  <si>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</si>
  <si>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</si>
  <si>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</si>
  <si>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</si>
  <si>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</si>
  <si>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</si>
  <si>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</si>
  <si>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</si>
  <si>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</si>
  <si>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</si>
  <si>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</si>
  <si>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</si>
  <si>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</si>
  <si>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</si>
  <si>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</si>
  <si>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</si>
  <si>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</si>
  <si>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</si>
  <si>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</si>
  <si>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</si>
  <si>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</si>
  <si>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</si>
  <si>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</si>
  <si>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</si>
  <si>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</si>
  <si>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</si>
  <si>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</si>
  <si>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</si>
  <si>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</si>
  <si>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</si>
  <si>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</si>
  <si>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</si>
  <si>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</si>
  <si>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</si>
  <si>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</si>
  <si>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</si>
  <si>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</si>
  <si>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</si>
  <si>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</si>
  <si>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</si>
  <si>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</si>
  <si>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</si>
  <si>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</si>
  <si>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</si>
  <si>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</si>
  <si>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</si>
  <si>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</si>
  <si>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</si>
  <si>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</si>
  <si>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</si>
  <si>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</si>
  <si>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</si>
  <si>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</si>
  <si>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</si>
  <si>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</si>
  <si>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</si>
  <si>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</si>
  <si>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</si>
  <si>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</si>
  <si>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</si>
  <si>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</si>
  <si>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</si>
  <si>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</si>
  <si>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</si>
  <si>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</si>
  <si>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</si>
  <si>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</si>
  <si>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</si>
  <si>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</si>
  <si>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</si>
  <si>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</si>
  <si>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</si>
  <si>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</si>
  <si>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</si>
  <si>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</si>
  <si>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</si>
  <si>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</si>
  <si>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</si>
  <si>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</si>
  <si>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</si>
  <si>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</si>
  <si>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</si>
  <si>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</si>
  <si>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</si>
  <si>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</si>
  <si>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</si>
  <si>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</si>
  <si>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</si>
  <si>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</si>
  <si>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</si>
  <si>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</si>
  <si>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</si>
  <si>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</si>
  <si>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</si>
  <si>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</si>
  <si>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</si>
  <si>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</si>
  <si>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</si>
  <si>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</si>
  <si>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</si>
  <si>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</si>
  <si>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</si>
  <si>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</si>
  <si>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</si>
  <si>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</si>
  <si>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</si>
  <si>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</si>
  <si>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</si>
  <si>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</si>
  <si>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</si>
  <si>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</si>
  <si>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</si>
  <si>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</si>
  <si>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</si>
  <si>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</si>
  <si>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</si>
  <si>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</si>
  <si>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</si>
  <si>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</si>
  <si>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</si>
  <si>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</si>
  <si>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</si>
  <si>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</si>
  <si>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</si>
  <si>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</si>
  <si>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</si>
  <si>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</si>
  <si>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</si>
  <si>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</si>
  <si>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</si>
  <si>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</si>
  <si>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</si>
  <si>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</si>
  <si>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</si>
  <si>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</si>
  <si>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</si>
  <si>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</si>
  <si>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</si>
  <si>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</si>
  <si>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</si>
  <si>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</si>
  <si>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</si>
  <si>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</si>
  <si>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</si>
  <si>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</si>
  <si>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</si>
  <si>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</si>
  <si>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</si>
  <si>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</si>
  <si>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</si>
  <si>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</si>
  <si>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</si>
  <si>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</si>
  <si>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</si>
  <si>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</si>
  <si>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</si>
  <si>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</si>
  <si>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</si>
  <si>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</si>
  <si>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</si>
  <si>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</si>
  <si>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</si>
  <si>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</si>
  <si>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</si>
  <si>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</si>
  <si>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</si>
  <si>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</si>
  <si>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</si>
  <si>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</si>
  <si>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</si>
  <si>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</si>
  <si>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</si>
  <si>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</si>
  <si>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</si>
  <si>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</si>
  <si>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</si>
  <si>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</si>
  <si>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</si>
  <si>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</si>
  <si>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</si>
  <si>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</si>
  <si>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</si>
  <si>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</si>
  <si>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</si>
  <si>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</si>
  <si>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</si>
  <si>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</si>
  <si>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</si>
  <si>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</si>
  <si>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</si>
  <si>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</si>
  <si>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</si>
  <si>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</si>
  <si>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</si>
  <si>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</si>
  <si>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</si>
  <si>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</si>
  <si>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</si>
  <si>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</si>
  <si>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</si>
  <si>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</si>
  <si>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</si>
  <si>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</si>
  <si>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</si>
  <si>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</si>
  <si>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</si>
  <si>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</si>
  <si>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</si>
  <si>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</si>
  <si>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</si>
  <si>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</si>
  <si>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</si>
  <si>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</si>
  <si>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</si>
  <si>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</si>
  <si>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</si>
  <si>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</si>
  <si>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</si>
  <si>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</si>
  <si>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</si>
  <si>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</si>
  <si>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</si>
  <si>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</si>
  <si>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</si>
  <si>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</si>
  <si>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</si>
  <si>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</si>
  <si>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</si>
  <si>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</si>
  <si>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</si>
  <si>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</si>
  <si>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</si>
  <si>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</si>
  <si>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</si>
  <si>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</si>
  <si>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</si>
  <si>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</si>
  <si>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</si>
  <si>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</si>
  <si>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</si>
  <si>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</si>
  <si>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</si>
  <si>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</si>
  <si>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</si>
  <si>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</si>
  <si>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</si>
  <si>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</si>
  <si>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</si>
  <si>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</si>
  <si>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</si>
  <si>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</si>
  <si>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</si>
  <si>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</si>
  <si>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</si>
  <si>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</si>
  <si>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</si>
  <si>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</si>
  <si>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</si>
  <si>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</si>
  <si>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</si>
  <si>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</si>
  <si>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</si>
  <si>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</si>
  <si>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</si>
  <si>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</si>
  <si>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</si>
  <si>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</si>
  <si>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</si>
  <si>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</si>
  <si>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</si>
  <si>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</si>
  <si>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</si>
  <si>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</si>
  <si>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</si>
  <si>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</si>
  <si>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</si>
  <si>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</si>
  <si>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</si>
  <si>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</si>
  <si>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</si>
  <si>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</si>
  <si>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</si>
  <si>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</si>
  <si>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</si>
  <si>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</si>
  <si>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</si>
  <si>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</si>
  <si>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</si>
  <si>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</si>
  <si>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</si>
  <si>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</si>
  <si>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</si>
  <si>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</si>
  <si>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</si>
  <si>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</si>
  <si>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</si>
  <si>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</si>
  <si>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</si>
  <si>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</si>
  <si>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</si>
  <si>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</si>
  <si>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</si>
  <si>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</si>
  <si>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</si>
  <si>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</si>
  <si>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</si>
  <si>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</si>
  <si>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</si>
  <si>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</si>
  <si>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</si>
  <si>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</si>
  <si>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</si>
  <si>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</si>
  <si>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</si>
  <si>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</si>
  <si>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</si>
  <si>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</si>
  <si>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</si>
  <si>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</si>
  <si>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</si>
  <si>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</si>
  <si>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</si>
  <si>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</si>
  <si>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</si>
  <si>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</si>
  <si>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</si>
  <si>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</si>
  <si>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</si>
  <si>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</si>
  <si>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</si>
  <si>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</si>
  <si>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</si>
  <si>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</si>
  <si>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</si>
  <si>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</si>
  <si>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</si>
  <si>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</si>
  <si>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</si>
  <si>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</si>
  <si>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</si>
  <si>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</si>
  <si>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</si>
  <si>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</si>
  <si>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</si>
  <si>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</si>
  <si>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</si>
  <si>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</si>
  <si>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</si>
  <si>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</si>
  <si>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</si>
  <si>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</si>
  <si>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</si>
  <si>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</si>
  <si>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</si>
  <si>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</si>
  <si>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</si>
  <si>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</si>
  <si>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</si>
  <si>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</si>
  <si>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</si>
  <si>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</si>
  <si>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</si>
  <si>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</si>
  <si>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</si>
  <si>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</si>
  <si>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</si>
  <si>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</si>
  <si>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</si>
  <si>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</si>
  <si>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</si>
  <si>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</si>
  <si>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</si>
  <si>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</si>
  <si>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</si>
  <si>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</si>
  <si>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</si>
  <si>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</si>
  <si>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</si>
  <si>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</si>
  <si>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</si>
  <si>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</si>
  <si>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</si>
  <si>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</si>
  <si>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</si>
  <si>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</si>
  <si>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</si>
  <si>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</si>
  <si>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</si>
  <si>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</si>
  <si>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</si>
  <si>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</si>
  <si>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</si>
  <si>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</si>
  <si>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</si>
  <si>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</si>
  <si>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</si>
  <si>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</si>
  <si>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</si>
  <si>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</si>
  <si>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</si>
  <si>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</si>
  <si>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</si>
  <si>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</si>
  <si>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</si>
  <si>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</si>
  <si>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</si>
  <si>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</si>
  <si>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</si>
  <si>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</si>
  <si>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</si>
  <si>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</si>
  <si>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</si>
  <si>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</si>
  <si>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</si>
  <si>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</si>
  <si>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</si>
  <si>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</si>
  <si>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</si>
  <si>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</si>
  <si>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</si>
  <si>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</si>
  <si>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</si>
  <si>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</si>
  <si>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</si>
  <si>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</si>
  <si>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</si>
  <si>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</si>
  <si>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</si>
  <si>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</si>
  <si>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</si>
  <si>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</si>
  <si>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</si>
  <si>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</si>
  <si>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</si>
  <si>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</si>
  <si>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</si>
  <si>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</si>
  <si>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</si>
  <si>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</si>
  <si>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</si>
  <si>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</si>
  <si>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</si>
  <si>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</si>
  <si>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</si>
  <si>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</si>
  <si>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</si>
  <si>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</si>
  <si>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</si>
  <si>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</si>
  <si>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</si>
  <si>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</si>
  <si>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</si>
  <si>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</si>
  <si>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</si>
  <si>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</si>
  <si>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</si>
  <si>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</si>
  <si>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</si>
  <si>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</si>
  <si>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</si>
  <si>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</si>
  <si>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</si>
  <si>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</si>
  <si>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</si>
  <si>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</si>
  <si>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</si>
  <si>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</si>
  <si>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</si>
  <si>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</si>
  <si>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</si>
  <si>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</si>
  <si>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</si>
  <si>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</si>
  <si>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</si>
  <si>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</si>
  <si>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</si>
  <si>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</si>
  <si>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</si>
  <si>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</si>
  <si>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</si>
  <si>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</si>
  <si>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</si>
  <si>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</si>
  <si>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</si>
  <si>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</si>
  <si>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</si>
  <si>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</si>
  <si>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</si>
  <si>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</si>
  <si>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</si>
  <si>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</si>
  <si>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</si>
  <si>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</si>
  <si>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</si>
  <si>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</si>
  <si>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</si>
  <si>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</si>
  <si>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</si>
  <si>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</si>
  <si>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</si>
  <si>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</si>
  <si>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</si>
  <si>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</si>
  <si>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</si>
  <si>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</si>
  <si>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</si>
  <si>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</si>
  <si>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</si>
  <si>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</si>
  <si>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</si>
  <si>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</si>
  <si>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</si>
  <si>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</si>
  <si>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</si>
  <si>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</si>
  <si>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</si>
  <si>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</si>
  <si>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</si>
  <si>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</si>
  <si>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</si>
  <si>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</si>
  <si>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</si>
  <si>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</si>
  <si>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</si>
  <si>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</si>
  <si>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</si>
  <si>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</si>
  <si>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</si>
  <si>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</si>
  <si>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</si>
  <si>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</si>
  <si>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</si>
  <si>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</si>
  <si>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</si>
  <si>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</si>
  <si>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</si>
  <si>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</si>
  <si>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</si>
  <si>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</si>
  <si>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</si>
  <si>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</si>
  <si>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</si>
  <si>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</si>
  <si>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</si>
  <si>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</si>
  <si>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</si>
  <si>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</si>
  <si>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</si>
  <si>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</si>
  <si>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</si>
  <si>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</si>
  <si>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</si>
  <si>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</si>
  <si>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</si>
  <si>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</si>
  <si>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</si>
  <si>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</si>
  <si>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</si>
  <si>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</si>
  <si>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</si>
  <si>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</si>
  <si>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</si>
  <si>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</si>
  <si>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</si>
  <si>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</si>
  <si>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</si>
  <si>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</si>
  <si>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</si>
  <si>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</si>
  <si>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</si>
  <si>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</si>
  <si>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</si>
  <si>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</si>
  <si>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</si>
  <si>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</si>
  <si>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</si>
  <si>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</si>
  <si>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</si>
  <si>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</si>
  <si>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</si>
  <si>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</si>
  <si>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</si>
  <si>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</si>
  <si>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</si>
  <si>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</si>
  <si>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</si>
  <si>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</si>
  <si>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</si>
  <si>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</si>
  <si>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</si>
  <si>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</si>
  <si>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</si>
  <si>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</si>
  <si>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</si>
  <si>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</si>
  <si>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</si>
  <si>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</si>
  <si>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</si>
  <si>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</si>
  <si>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</si>
  <si>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</si>
  <si>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</si>
  <si>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</si>
  <si>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</si>
  <si>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</si>
  <si>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</si>
  <si>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</si>
  <si>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</si>
  <si>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</si>
  <si>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</si>
  <si>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</si>
  <si>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</si>
  <si>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</si>
  <si>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</si>
  <si>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</si>
  <si>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</si>
  <si>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</si>
  <si>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</si>
  <si>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</si>
  <si>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</si>
  <si>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</si>
  <si>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</si>
  <si>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</si>
  <si>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</si>
  <si>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</si>
  <si>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</si>
  <si>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</si>
  <si>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</si>
  <si>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</si>
  <si>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</si>
  <si>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</si>
  <si>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</si>
  <si>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</si>
  <si>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</si>
  <si>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</si>
  <si>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</si>
  <si>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</si>
  <si>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</si>
  <si>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</si>
  <si>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</si>
  <si>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</si>
  <si>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</si>
  <si>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</si>
  <si>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</si>
  <si>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</si>
  <si>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</si>
  <si>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</si>
  <si>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</si>
  <si>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</si>
  <si>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</si>
  <si>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</si>
  <si>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</si>
  <si>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</si>
  <si>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</si>
  <si>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</si>
  <si>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</si>
  <si>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</si>
  <si>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</si>
  <si>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</si>
  <si>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</si>
  <si>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</si>
  <si>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</si>
  <si>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</si>
  <si>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</si>
  <si>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</si>
  <si>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</si>
  <si>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</si>
  <si>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</si>
  <si>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</si>
  <si>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</si>
  <si>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</si>
  <si>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</si>
  <si>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</si>
  <si>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</si>
  <si>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</si>
  <si>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</si>
  <si>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</si>
  <si>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</si>
  <si>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</si>
  <si>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</si>
  <si>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</si>
  <si>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</si>
  <si>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</si>
  <si>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</si>
  <si>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</si>
  <si>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</si>
  <si>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</si>
  <si>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</si>
  <si>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</si>
  <si>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</si>
  <si>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</si>
  <si>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</si>
  <si>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</si>
  <si>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</si>
  <si>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</si>
  <si>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</si>
  <si>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</si>
  <si>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</si>
  <si>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</si>
  <si>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</si>
  <si>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</si>
  <si>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</si>
  <si>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</si>
  <si>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</si>
  <si>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</si>
  <si>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</si>
  <si>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</si>
  <si>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</si>
  <si>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</si>
  <si>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</si>
  <si>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</si>
  <si>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</si>
  <si>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</si>
  <si>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</si>
  <si>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</si>
  <si>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</si>
  <si>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</si>
  <si>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</si>
  <si>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</si>
  <si>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</si>
  <si>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</si>
  <si>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</si>
  <si>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</si>
  <si>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</si>
  <si>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</si>
  <si>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</si>
  <si>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</si>
  <si>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</si>
  <si>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</si>
  <si>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</si>
  <si>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</si>
  <si>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</si>
  <si>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</si>
  <si>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</si>
  <si>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</si>
  <si>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</si>
  <si>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</si>
  <si>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</si>
  <si>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</si>
  <si>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</si>
  <si>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</si>
  <si>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</si>
  <si>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</si>
  <si>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</si>
  <si>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</si>
  <si>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</si>
  <si>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</si>
  <si>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</si>
  <si>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</si>
  <si>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</si>
  <si>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</si>
  <si>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</si>
  <si>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</si>
  <si>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</si>
  <si>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</si>
  <si>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</si>
  <si>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</si>
  <si>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</si>
  <si>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</si>
  <si>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</si>
  <si>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</si>
  <si>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</si>
  <si>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</si>
  <si>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</si>
  <si>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</si>
  <si>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</si>
  <si>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</si>
  <si>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</si>
  <si>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</si>
  <si>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</si>
  <si>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</si>
  <si>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</si>
  <si>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</si>
  <si>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</si>
  <si>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</si>
  <si>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</si>
  <si>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</si>
  <si>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</si>
  <si>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</si>
  <si>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</si>
  <si>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</si>
  <si>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</si>
  <si>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</si>
  <si>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</si>
  <si>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</si>
  <si>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</si>
  <si>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</si>
  <si>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</si>
  <si>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</si>
  <si>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</si>
  <si>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</si>
  <si>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</si>
  <si>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</si>
  <si>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</si>
  <si>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</si>
  <si>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</si>
  <si>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</si>
  <si>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</si>
  <si>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</si>
  <si>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</si>
  <si>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</si>
  <si>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</si>
  <si>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</si>
  <si>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</si>
  <si>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</si>
  <si>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</si>
  <si>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</si>
  <si>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</si>
  <si>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</si>
  <si>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</si>
  <si>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</si>
  <si>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</si>
  <si>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</si>
  <si>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</si>
  <si>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</si>
  <si>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</si>
  <si>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</si>
  <si>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</si>
  <si>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</si>
  <si>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</si>
  <si>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</si>
  <si>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</si>
  <si>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</si>
  <si>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</si>
  <si>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</si>
  <si>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</si>
  <si>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</si>
  <si>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</si>
  <si>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</si>
  <si>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</si>
  <si>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</si>
  <si>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</si>
  <si>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</si>
  <si>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</si>
  <si>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</si>
  <si>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</si>
  <si>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</si>
  <si>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</si>
  <si>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</si>
  <si>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</si>
  <si>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</si>
  <si>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</si>
  <si>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</si>
  <si>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</si>
  <si>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</si>
  <si>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</si>
  <si>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</si>
  <si>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</si>
  <si>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</si>
  <si>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</si>
  <si>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</si>
  <si>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</si>
  <si>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</si>
  <si>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</si>
  <si>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</si>
  <si>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</si>
  <si>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</si>
  <si>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</si>
  <si>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</si>
  <si>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</si>
  <si>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</si>
  <si>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</si>
  <si>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</si>
  <si>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</si>
  <si>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</si>
  <si>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</si>
  <si>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</si>
  <si>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</si>
  <si>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</si>
  <si>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</si>
  <si>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</si>
  <si>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</si>
  <si>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</si>
  <si>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</si>
  <si>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</si>
  <si>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</si>
  <si>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</si>
  <si>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</si>
  <si>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</si>
  <si>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</si>
  <si>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</si>
  <si>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</si>
  <si>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</si>
  <si>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</si>
  <si>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</si>
  <si>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</si>
  <si>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</si>
  <si>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</si>
  <si>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</si>
  <si>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</si>
  <si>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</si>
  <si>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</si>
  <si>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</si>
  <si>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</si>
  <si>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</si>
  <si>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</si>
  <si>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</si>
  <si>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</si>
  <si>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</si>
  <si>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</si>
  <si>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</si>
  <si>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</si>
  <si>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</si>
  <si>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</si>
  <si>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</si>
  <si>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</si>
  <si>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</si>
  <si>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</si>
  <si>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</si>
  <si>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</si>
  <si>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</si>
  <si>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</si>
  <si>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</si>
  <si>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</si>
  <si>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</si>
  <si>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</si>
  <si>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</si>
  <si>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</si>
  <si>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</si>
  <si>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</si>
  <si>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</si>
  <si>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</si>
  <si>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</si>
  <si>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</si>
  <si>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</si>
  <si>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</si>
  <si>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</si>
  <si>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</si>
  <si>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</si>
  <si>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</si>
  <si>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</si>
  <si>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</si>
  <si>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</si>
  <si>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</si>
  <si>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</si>
  <si>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</si>
  <si>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</si>
  <si>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</si>
  <si>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</si>
  <si>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</si>
  <si>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</si>
  <si>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</si>
  <si>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</si>
  <si>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</si>
  <si>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</si>
  <si>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</si>
  <si>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</si>
  <si>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</si>
  <si>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</si>
  <si>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</si>
  <si>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</si>
  <si>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</si>
  <si>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</si>
  <si>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</si>
  <si>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</si>
  <si>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</si>
  <si>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</si>
  <si>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</si>
  <si>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</si>
  <si>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</si>
  <si>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</si>
  <si>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</si>
  <si>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</si>
  <si>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</si>
  <si>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</si>
  <si>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</si>
  <si>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</si>
  <si>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</si>
  <si>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</si>
  <si>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</si>
  <si>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</si>
  <si>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</si>
  <si>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</si>
  <si>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</si>
  <si>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</si>
  <si>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</si>
  <si>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</si>
  <si>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</si>
  <si>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</si>
  <si>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</si>
  <si>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</si>
  <si>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</si>
  <si>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</si>
  <si>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</si>
  <si>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</si>
  <si>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</si>
  <si>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</si>
  <si>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</si>
  <si>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</si>
  <si>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</si>
  <si>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</si>
  <si>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</si>
  <si>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</si>
  <si>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</si>
  <si>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</si>
  <si>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</si>
  <si>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</si>
  <si>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</si>
  <si>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</si>
  <si>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</si>
  <si>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</si>
  <si>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</si>
  <si>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</si>
  <si>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</si>
  <si>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</si>
  <si>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</si>
  <si>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</si>
  <si>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</si>
  <si>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</si>
  <si>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</si>
  <si>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</si>
  <si>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</si>
  <si>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</si>
  <si>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</si>
  <si>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</si>
  <si>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</si>
  <si>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</si>
  <si>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</si>
  <si>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</si>
  <si>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</si>
  <si>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</si>
  <si>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</si>
  <si>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</si>
  <si>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</si>
  <si>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</si>
  <si>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</si>
  <si>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</si>
  <si>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</si>
  <si>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</si>
  <si>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</si>
  <si>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</si>
  <si>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</si>
  <si>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</si>
  <si>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</si>
  <si>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</si>
  <si>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</si>
  <si>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</si>
  <si>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</si>
  <si>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</si>
  <si>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</si>
  <si>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</si>
  <si>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</si>
  <si>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</si>
  <si>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</si>
  <si>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</si>
  <si>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</si>
  <si>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</si>
  <si>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</si>
  <si>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</si>
  <si>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</si>
  <si>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</si>
  <si>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</si>
  <si>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</si>
  <si>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</si>
  <si>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</si>
  <si>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</si>
  <si>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</si>
  <si>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</si>
  <si>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</si>
  <si>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</si>
  <si>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</si>
  <si>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</si>
  <si>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</si>
  <si>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</si>
  <si>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</si>
  <si>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</si>
  <si>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</si>
  <si>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</si>
  <si>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</si>
  <si>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</si>
  <si>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</si>
  <si>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</si>
  <si>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</si>
  <si>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</si>
  <si>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</si>
  <si>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</si>
  <si>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</si>
  <si>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</si>
  <si>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</si>
  <si>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</si>
  <si>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</si>
  <si>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</si>
  <si>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</si>
  <si>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</si>
  <si>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</si>
  <si>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</si>
  <si>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</si>
  <si>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</si>
  <si>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</si>
  <si>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</si>
  <si>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</si>
  <si>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</si>
  <si>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</si>
  <si>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</si>
  <si>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</si>
  <si>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</si>
  <si>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</si>
  <si>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</si>
  <si>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</si>
  <si>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</si>
  <si>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</si>
  <si>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</si>
  <si>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</si>
  <si>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</si>
  <si>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</si>
  <si>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</si>
  <si>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</si>
  <si>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</si>
  <si>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</si>
  <si>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</si>
  <si>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</si>
  <si>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</si>
  <si>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</si>
  <si>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</si>
  <si>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</si>
  <si>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</si>
  <si>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</si>
  <si>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</si>
  <si>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</si>
  <si>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</si>
  <si>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</si>
  <si>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</si>
  <si>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</si>
  <si>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</si>
  <si>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</si>
  <si>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</si>
  <si>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</si>
  <si>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</si>
  <si>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</si>
  <si>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</si>
  <si>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</si>
  <si>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</si>
  <si>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</si>
  <si>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</si>
  <si>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</si>
  <si>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</si>
  <si>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</si>
  <si>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</si>
  <si>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</si>
  <si>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</si>
  <si>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</si>
  <si>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</si>
  <si>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</si>
  <si>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</si>
  <si>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</si>
  <si>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</si>
  <si>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</si>
  <si>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</si>
  <si>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</si>
  <si>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</si>
  <si>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</si>
  <si>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</si>
  <si>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</si>
  <si>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</si>
  <si>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</si>
  <si>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</si>
  <si>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</si>
  <si>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</si>
  <si>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</si>
  <si>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</si>
  <si>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</si>
  <si>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</si>
  <si>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</si>
  <si>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</si>
  <si>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</si>
  <si>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</si>
  <si>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</si>
  <si>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</si>
  <si>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</si>
  <si>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</si>
  <si>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</si>
  <si>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</si>
  <si>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</si>
  <si>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</si>
  <si>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</si>
  <si>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</si>
  <si>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</si>
  <si>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</si>
  <si>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</si>
  <si>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</si>
  <si>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</si>
  <si>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</si>
  <si>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</si>
  <si>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</si>
  <si>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</si>
  <si>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</si>
  <si>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</si>
  <si>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</si>
  <si>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</si>
  <si>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</si>
  <si>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</si>
  <si>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</si>
  <si>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</si>
  <si>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</si>
  <si>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</si>
  <si>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</si>
  <si>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</si>
  <si>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</si>
  <si>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</si>
  <si>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</si>
  <si>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</si>
  <si>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</si>
  <si>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</si>
  <si>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</si>
  <si>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</si>
  <si>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</si>
  <si>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</si>
  <si>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</si>
  <si>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</si>
  <si>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</si>
  <si>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</si>
  <si>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</si>
  <si>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</si>
  <si>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</si>
  <si>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</si>
  <si>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</si>
  <si>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</si>
  <si>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</si>
  <si>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</si>
  <si>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</si>
  <si>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</si>
  <si>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</si>
  <si>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</si>
  <si>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</si>
  <si>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</si>
  <si>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</si>
  <si>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</si>
  <si>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</si>
  <si>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</si>
  <si>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</si>
  <si>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</si>
  <si>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</si>
  <si>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</si>
  <si>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</si>
  <si>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</si>
  <si>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</si>
  <si>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</si>
  <si>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</si>
  <si>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</si>
  <si>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</si>
  <si>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</si>
  <si>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</si>
  <si>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</si>
  <si>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</si>
  <si>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</si>
  <si>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</si>
  <si>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</si>
  <si>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</si>
  <si>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</si>
  <si>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</si>
  <si>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</si>
  <si>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</si>
  <si>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</si>
  <si>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</si>
  <si>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</si>
  <si>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</si>
  <si>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</si>
  <si>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</si>
  <si>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</si>
  <si>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</si>
  <si>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</si>
  <si>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</si>
  <si>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</si>
  <si>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</si>
  <si>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</si>
  <si>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</si>
  <si>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</si>
  <si>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</si>
  <si>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</si>
  <si>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</si>
  <si>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</si>
  <si>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</si>
  <si>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</si>
  <si>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</si>
  <si>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</si>
  <si>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</si>
  <si>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</si>
  <si>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</si>
  <si>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</si>
  <si>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</si>
  <si>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</si>
  <si>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</si>
  <si>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</si>
  <si>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</si>
  <si>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</si>
  <si>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</si>
  <si>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</si>
  <si>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</si>
  <si>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</si>
  <si>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</si>
  <si>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</si>
  <si>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</si>
  <si>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</si>
  <si>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</si>
  <si>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</si>
  <si>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</si>
  <si>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</si>
  <si>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</si>
  <si>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</si>
  <si>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</si>
  <si>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</si>
  <si>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</si>
  <si>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</si>
  <si>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</si>
  <si>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</si>
  <si>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</si>
  <si>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</si>
  <si>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</si>
  <si>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</si>
  <si>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</si>
  <si>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</si>
  <si>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</si>
  <si>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</si>
  <si>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</si>
  <si>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</si>
  <si>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</si>
  <si>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</si>
  <si>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</si>
  <si>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</si>
  <si>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</si>
  <si>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</si>
  <si>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</si>
  <si>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</si>
  <si>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</si>
  <si>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</si>
  <si>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</si>
  <si>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</si>
  <si>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</si>
  <si>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</si>
  <si>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</si>
  <si>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</si>
  <si>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</si>
  <si>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</si>
  <si>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</si>
  <si>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</si>
  <si>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</si>
  <si>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</si>
  <si>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</si>
  <si>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</si>
  <si>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</si>
  <si>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</si>
  <si>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</si>
  <si>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</si>
  <si>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</si>
  <si>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</si>
  <si>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</si>
  <si>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</si>
  <si>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</si>
  <si>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</si>
  <si>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</si>
  <si>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</si>
  <si>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</si>
  <si>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</si>
  <si>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</si>
  <si>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</si>
  <si>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</si>
  <si>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</si>
  <si>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</si>
  <si>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</si>
  <si>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</si>
  <si>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</si>
  <si>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</si>
  <si>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</si>
  <si>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</si>
  <si>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</si>
  <si>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</si>
  <si>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</si>
  <si>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</si>
  <si>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</si>
  <si>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</si>
  <si>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</si>
  <si>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</si>
  <si>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</si>
  <si>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</si>
  <si>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</si>
  <si>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</si>
  <si>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</si>
  <si>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</si>
  <si>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</si>
  <si>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</si>
  <si>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</si>
  <si>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</si>
  <si>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</si>
  <si>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</si>
  <si>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</si>
  <si>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</si>
  <si>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</si>
  <si>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</si>
  <si>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</si>
  <si>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</si>
  <si>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</si>
  <si>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</si>
  <si>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</si>
  <si>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</si>
  <si>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</si>
  <si>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</si>
  <si>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</si>
  <si>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</si>
  <si>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</si>
  <si>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</si>
  <si>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</si>
  <si>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</si>
  <si>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</si>
  <si>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</si>
  <si>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</si>
  <si>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</si>
  <si>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</si>
  <si>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</si>
  <si>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</si>
  <si>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</si>
  <si>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</si>
  <si>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</si>
  <si>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</si>
  <si>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</si>
  <si>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</si>
  <si>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</si>
  <si>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</si>
  <si>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</si>
  <si>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</si>
  <si>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</si>
  <si>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</si>
  <si>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</si>
  <si>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</si>
  <si>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</si>
  <si>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</si>
  <si>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</si>
  <si>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</si>
  <si>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</si>
  <si>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</si>
  <si>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</si>
  <si>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</si>
  <si>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</si>
  <si>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</si>
  <si>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</si>
  <si>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</si>
  <si>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</si>
  <si>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</si>
  <si>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</si>
  <si>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</si>
  <si>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</si>
  <si>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</si>
  <si>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</si>
  <si>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</si>
  <si>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</si>
  <si>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</si>
  <si>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</si>
  <si>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</si>
  <si>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</si>
  <si>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</si>
  <si>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</si>
  <si>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</si>
  <si>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</si>
  <si>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</si>
  <si>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</si>
  <si>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</si>
  <si>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</si>
  <si>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</si>
  <si>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</si>
  <si>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</si>
  <si>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</si>
  <si>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</si>
  <si>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</si>
  <si>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</si>
  <si>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</si>
  <si>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</si>
  <si>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</si>
  <si>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</si>
  <si>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</si>
  <si>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</si>
  <si>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</si>
  <si>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</si>
  <si>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</si>
  <si>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</si>
  <si>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</si>
  <si>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</si>
  <si>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</si>
  <si>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</si>
  <si>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</si>
  <si>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</si>
  <si>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</si>
  <si>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</si>
  <si>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</si>
  <si>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</si>
  <si>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</si>
  <si>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</si>
  <si>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</si>
  <si>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</si>
  <si>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</si>
  <si>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</si>
  <si>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</si>
  <si>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</si>
  <si>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</si>
  <si>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</si>
  <si>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</si>
  <si>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</si>
  <si>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</si>
  <si>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</si>
  <si>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</si>
  <si>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</si>
  <si>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</si>
  <si>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</si>
  <si>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</si>
  <si>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</si>
  <si>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</si>
  <si>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</si>
  <si>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</si>
  <si>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</si>
  <si>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</si>
  <si>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</si>
  <si>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</si>
  <si>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</si>
  <si>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</si>
  <si>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</si>
  <si>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</si>
  <si>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</si>
  <si>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</si>
  <si>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</si>
  <si>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</si>
  <si>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</si>
  <si>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</si>
  <si>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</si>
  <si>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</si>
  <si>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</si>
  <si>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</si>
  <si>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</si>
  <si>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</si>
  <si>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</si>
  <si>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</si>
  <si>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</si>
  <si>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</si>
  <si>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</si>
  <si>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</si>
  <si>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</si>
  <si>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</si>
  <si>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</si>
  <si>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</si>
  <si>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</si>
  <si>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</si>
  <si>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</si>
  <si>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</si>
  <si>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</si>
  <si>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</si>
  <si>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</si>
  <si>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</si>
  <si>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</si>
  <si>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</si>
  <si>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</si>
  <si>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</si>
  <si>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</si>
  <si>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</si>
  <si>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</si>
  <si>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</si>
  <si>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</si>
  <si>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</si>
  <si>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</si>
  <si>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</si>
  <si>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</si>
  <si>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</si>
  <si>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</si>
  <si>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</si>
  <si>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</si>
  <si>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</si>
  <si>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</si>
  <si>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</si>
  <si>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</si>
  <si>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</si>
  <si>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</si>
  <si>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</si>
  <si>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</si>
  <si>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</si>
  <si>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</si>
  <si>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</si>
  <si>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</si>
  <si>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</si>
  <si>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</si>
  <si>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</si>
  <si>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</si>
  <si>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</si>
  <si>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</si>
  <si>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</si>
  <si>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</si>
  <si>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</si>
  <si>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</si>
  <si>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</si>
  <si>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</si>
  <si>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</si>
  <si>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</si>
  <si>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</si>
  <si>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</si>
  <si>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</si>
  <si>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</si>
  <si>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</si>
  <si>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</si>
  <si>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</si>
  <si>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</si>
  <si>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</si>
  <si>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</si>
  <si>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</si>
  <si>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</si>
  <si>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</si>
  <si>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</si>
  <si>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</si>
  <si>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</si>
  <si>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</si>
  <si>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</si>
  <si>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</si>
  <si>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</si>
  <si>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</si>
  <si>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</si>
  <si>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</si>
  <si>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</si>
  <si>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</si>
  <si>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</si>
  <si>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</si>
  <si>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</si>
  <si>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</si>
  <si>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</si>
  <si>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</si>
  <si>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</si>
  <si>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</si>
  <si>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</si>
  <si>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</si>
  <si>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</si>
  <si>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</si>
  <si>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</si>
  <si>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</si>
  <si>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</si>
  <si>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</si>
  <si>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</si>
  <si>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</si>
  <si>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</si>
  <si>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</si>
  <si>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</si>
  <si>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</si>
  <si>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</si>
  <si>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</si>
  <si>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</si>
  <si>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</si>
  <si>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</si>
  <si>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</si>
  <si>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</si>
  <si>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</si>
  <si>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</si>
  <si>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</si>
  <si>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</si>
  <si>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</si>
  <si>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</si>
  <si>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</si>
  <si>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</si>
  <si>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</si>
  <si>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</si>
  <si>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</si>
  <si>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</si>
  <si>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</si>
  <si>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</si>
  <si>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</si>
  <si>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</si>
  <si>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</si>
  <si>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</si>
  <si>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</si>
  <si>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</si>
  <si>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</si>
  <si>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</si>
  <si>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</si>
  <si>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</si>
  <si>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</si>
  <si>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</si>
  <si>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</si>
  <si>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</si>
  <si>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</si>
  <si>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</si>
  <si>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</si>
  <si>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</si>
  <si>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</si>
  <si>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</si>
  <si>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</si>
  <si>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</si>
  <si>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</si>
  <si>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</si>
  <si>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</si>
  <si>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</si>
  <si>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</si>
  <si>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</si>
  <si>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</si>
  <si>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</si>
  <si>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</si>
  <si>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</si>
  <si>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</si>
  <si>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</si>
  <si>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</si>
  <si>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</si>
  <si>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</si>
  <si>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</si>
  <si>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</si>
  <si>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</si>
  <si>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</si>
  <si>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</si>
  <si>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</si>
  <si>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</si>
  <si>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</si>
  <si>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</si>
  <si>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</si>
  <si>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</si>
  <si>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</si>
  <si>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</si>
  <si>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</si>
  <si>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</si>
  <si>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</si>
  <si>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</si>
  <si>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</si>
  <si>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</si>
  <si>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</si>
  <si>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</si>
  <si>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</si>
  <si>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</si>
  <si>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</si>
  <si>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</si>
  <si>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</si>
  <si>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</si>
  <si>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</si>
  <si>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</si>
  <si>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</si>
  <si>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</si>
  <si>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</si>
  <si>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</si>
  <si>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</si>
  <si>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</si>
  <si>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</si>
  <si>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</si>
  <si>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</si>
  <si>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</si>
  <si>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</si>
  <si>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</si>
  <si>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</si>
  <si>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</si>
  <si>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</si>
  <si>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</si>
  <si>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</si>
  <si>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</si>
  <si>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</si>
  <si>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</si>
  <si>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</si>
  <si>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</si>
  <si>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</si>
  <si>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</si>
  <si>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</si>
  <si>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</si>
  <si>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</si>
  <si>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</si>
  <si>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</si>
  <si>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</si>
  <si>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</si>
  <si>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</si>
  <si>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</si>
  <si>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</si>
  <si>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</si>
  <si>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</si>
  <si>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</si>
  <si>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</si>
  <si>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</si>
  <si>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</si>
  <si>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</si>
  <si>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</si>
  <si>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</si>
  <si>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</si>
  <si>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</si>
  <si>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</si>
  <si>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</si>
  <si>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</si>
  <si>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</si>
  <si>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</si>
  <si>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</si>
  <si>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</si>
  <si>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</si>
  <si>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</si>
  <si>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</si>
  <si>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</si>
  <si>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</si>
  <si>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</si>
  <si>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</si>
  <si>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</si>
  <si>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</si>
  <si>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</si>
  <si>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</si>
  <si>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</si>
  <si>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</si>
  <si>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</si>
  <si>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</si>
  <si>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</si>
  <si>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</si>
  <si>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</si>
  <si>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</si>
  <si>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</si>
  <si>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</si>
  <si>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</si>
  <si>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</si>
  <si>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</si>
  <si>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</si>
  <si>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</si>
  <si>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</si>
  <si>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</si>
  <si>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</si>
  <si>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</si>
  <si>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</si>
  <si>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</si>
  <si>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</si>
  <si>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</si>
  <si>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</si>
  <si>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</si>
  <si>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</si>
  <si>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</si>
  <si>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</si>
  <si>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</si>
  <si>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</si>
  <si>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</si>
  <si>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</si>
  <si>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</si>
  <si>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</si>
  <si>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</si>
  <si>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</si>
  <si>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</si>
  <si>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</si>
  <si>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</si>
  <si>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</si>
  <si>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</si>
  <si>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</si>
  <si>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</si>
  <si>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</si>
  <si>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</si>
  <si>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</si>
  <si>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</si>
  <si>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</si>
  <si>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</si>
  <si>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</si>
  <si>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</si>
  <si>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</si>
  <si>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</si>
  <si>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</si>
  <si>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</si>
  <si>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</si>
  <si>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</si>
  <si>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</si>
  <si>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</si>
  <si>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</si>
  <si>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</si>
  <si>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</si>
  <si>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</si>
  <si>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</si>
  <si>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</si>
  <si>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</si>
  <si>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</si>
  <si>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</si>
  <si>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</si>
  <si>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</si>
  <si>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</si>
  <si>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</si>
  <si>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</si>
  <si>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</si>
  <si>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</si>
  <si>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</si>
  <si>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</si>
  <si>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</si>
  <si>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</si>
  <si>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</si>
  <si>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</si>
  <si>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</si>
  <si>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</si>
  <si>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</si>
  <si>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</si>
  <si>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</si>
  <si>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</si>
  <si>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</si>
  <si>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</si>
  <si>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</si>
  <si>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</si>
  <si>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</si>
  <si>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</si>
  <si>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</si>
  <si>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</si>
  <si>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</si>
  <si>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</si>
  <si>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</si>
  <si>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</si>
  <si>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</si>
  <si>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</si>
  <si>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</si>
  <si>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</si>
  <si>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</si>
  <si>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</si>
  <si>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</si>
  <si>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</si>
  <si>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</si>
  <si>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</si>
  <si>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</si>
  <si>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</si>
  <si>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</si>
  <si>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</si>
  <si>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</si>
  <si>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</si>
  <si>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</si>
  <si>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</si>
  <si>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</si>
  <si>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</si>
  <si>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</si>
  <si>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</si>
  <si>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</si>
  <si>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</si>
  <si>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</si>
  <si>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</si>
  <si>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</si>
  <si>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</si>
  <si>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</si>
  <si>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</si>
  <si>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</si>
  <si>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</si>
  <si>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</si>
  <si>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</si>
  <si>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</si>
  <si>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</si>
  <si>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</si>
  <si>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</si>
  <si>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</si>
  <si>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</si>
  <si>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</si>
  <si>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</si>
  <si>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</si>
  <si>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</si>
  <si>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</si>
  <si>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</si>
  <si>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</si>
  <si>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</si>
  <si>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</si>
  <si>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</si>
  <si>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</si>
  <si>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</si>
  <si>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</si>
  <si>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</si>
  <si>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</si>
  <si>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</si>
  <si>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</si>
  <si>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</si>
  <si>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</si>
  <si>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</si>
  <si>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</si>
  <si>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</si>
  <si>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</si>
  <si>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</si>
  <si>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</si>
  <si>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</si>
  <si>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</si>
  <si>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</si>
  <si>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</si>
  <si>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</si>
  <si>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</si>
  <si>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</si>
  <si>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</si>
  <si>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</si>
  <si>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</si>
  <si>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</si>
  <si>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</si>
  <si>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</si>
  <si>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</si>
  <si>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</si>
  <si>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</si>
  <si>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</si>
  <si>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</si>
  <si>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</si>
  <si>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</si>
  <si>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</si>
  <si>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</si>
  <si>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</si>
  <si>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</si>
  <si>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</si>
  <si>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</si>
  <si>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</si>
  <si>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</si>
  <si>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</si>
  <si>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</si>
  <si>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</si>
  <si>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</si>
  <si>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</si>
  <si>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</si>
  <si>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</si>
  <si>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</si>
  <si>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</si>
  <si>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</si>
  <si>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</si>
  <si>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</si>
  <si>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</si>
  <si>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</si>
  <si>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</si>
  <si>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</si>
  <si>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</si>
  <si>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</si>
  <si>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</si>
  <si>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</si>
  <si>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</si>
  <si>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</si>
  <si>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</si>
  <si>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</si>
  <si>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</si>
  <si>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</si>
  <si>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</si>
  <si>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</si>
  <si>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</si>
  <si>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</si>
  <si>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</si>
  <si>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</si>
  <si>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</si>
  <si>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</si>
  <si>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</si>
  <si>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</si>
  <si>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</si>
  <si>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</si>
  <si>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</si>
  <si>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</si>
  <si>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</si>
  <si>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</si>
  <si>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</si>
  <si>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</si>
  <si>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</si>
  <si>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</si>
  <si>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</si>
  <si>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</si>
  <si>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</si>
  <si>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</si>
  <si>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</si>
  <si>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</si>
  <si>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</si>
  <si>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</si>
  <si>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</si>
  <si>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</si>
  <si>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</si>
  <si>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</si>
  <si>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</si>
  <si>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</si>
  <si>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</si>
  <si>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</si>
  <si>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</si>
  <si>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</si>
  <si>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</si>
  <si>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</si>
  <si>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</si>
  <si>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</si>
  <si>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</si>
  <si>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</si>
  <si>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</si>
  <si>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</si>
  <si>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</si>
  <si>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</si>
  <si>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</si>
  <si>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</si>
  <si>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</si>
  <si>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</si>
  <si>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</si>
  <si>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</si>
  <si>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</si>
  <si>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</si>
  <si>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</si>
  <si>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</si>
  <si>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</si>
  <si>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</si>
  <si>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</si>
  <si>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</si>
  <si>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</si>
  <si>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</si>
  <si>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</si>
  <si>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</si>
  <si>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</si>
  <si>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</si>
  <si>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</si>
  <si>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</si>
  <si>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</si>
  <si>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</si>
  <si>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</si>
  <si>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</si>
  <si>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</si>
  <si>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</si>
  <si>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</si>
  <si>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</si>
  <si>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</si>
  <si>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</si>
  <si>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</si>
  <si>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</si>
  <si>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</si>
  <si>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</si>
  <si>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</si>
  <si>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</si>
  <si>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</si>
  <si>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</si>
  <si>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</si>
  <si>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</si>
  <si>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</si>
  <si>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</si>
  <si>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</si>
  <si>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</si>
  <si>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</si>
  <si>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</si>
  <si>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</si>
  <si>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</si>
  <si>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</si>
  <si>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</si>
  <si>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</si>
  <si>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</si>
  <si>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</si>
  <si>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</si>
  <si>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</si>
  <si>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</si>
  <si>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</si>
  <si>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</si>
  <si>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</si>
  <si>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</si>
  <si>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</si>
  <si>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</si>
  <si>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</si>
  <si>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</si>
  <si>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</si>
  <si>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</si>
  <si>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</si>
  <si>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</si>
  <si>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</si>
  <si>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</si>
  <si>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</si>
  <si>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</si>
  <si>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</si>
  <si>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</si>
  <si>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</si>
  <si>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</si>
  <si>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</si>
  <si>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</si>
  <si>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</si>
  <si>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</si>
  <si>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</si>
  <si>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</si>
  <si>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</si>
  <si>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</si>
  <si>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</si>
  <si>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</si>
  <si>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</si>
  <si>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</si>
  <si>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</si>
  <si>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</si>
  <si>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</si>
  <si>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</si>
  <si>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</si>
  <si>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</si>
  <si>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</si>
  <si>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</si>
  <si>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</si>
  <si>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</si>
  <si>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</si>
  <si>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</si>
  <si>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</si>
  <si>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</si>
  <si>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</si>
  <si>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</si>
  <si>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</si>
  <si>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</si>
  <si>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</si>
  <si>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</si>
  <si>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</si>
  <si>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</si>
  <si>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</si>
  <si>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</si>
  <si>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</si>
  <si>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</si>
  <si>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</si>
  <si>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</si>
  <si>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</si>
  <si>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</si>
  <si>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</si>
  <si>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</si>
  <si>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</si>
  <si>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</si>
  <si>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</si>
  <si>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</si>
  <si>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</si>
  <si>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</si>
  <si>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</si>
  <si>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</si>
  <si>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</si>
  <si>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</si>
  <si>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</si>
  <si>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</si>
  <si>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</si>
  <si>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</si>
  <si>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</si>
  <si>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</si>
  <si>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</si>
  <si>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</si>
  <si>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</si>
  <si>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</si>
  <si>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</si>
  <si>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</si>
  <si>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</si>
  <si>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</si>
  <si>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</si>
  <si>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</si>
  <si>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</si>
  <si>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</si>
  <si>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</si>
  <si>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</si>
  <si>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</si>
  <si>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</si>
  <si>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</si>
  <si>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</si>
  <si>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</si>
  <si>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</si>
  <si>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</si>
  <si>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</si>
  <si>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</si>
  <si>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</si>
  <si>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</si>
  <si>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</si>
  <si>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</si>
  <si>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</si>
  <si>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</si>
  <si>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</si>
  <si>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</si>
  <si>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</si>
  <si>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</si>
  <si>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</si>
  <si>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</si>
  <si>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</si>
  <si>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</si>
  <si>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</si>
  <si>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</si>
  <si>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</si>
  <si>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</si>
  <si>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</si>
  <si>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</si>
  <si>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</si>
  <si>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</si>
  <si>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</si>
  <si>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</si>
  <si>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</si>
  <si>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</si>
  <si>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</si>
  <si>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</si>
  <si>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</si>
  <si>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</si>
  <si>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</si>
  <si>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</si>
  <si>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</si>
  <si>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</si>
  <si>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</si>
  <si>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</si>
  <si>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</si>
  <si>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</si>
  <si>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</si>
  <si>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</si>
  <si>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</si>
  <si>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</si>
  <si>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</si>
  <si>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</si>
  <si>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</si>
  <si>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</si>
  <si>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</si>
  <si>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</si>
  <si>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</si>
  <si>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</si>
  <si>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</si>
  <si>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</si>
  <si>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</si>
  <si>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</si>
  <si>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</si>
  <si>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</si>
  <si>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</si>
  <si>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</si>
  <si>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</si>
  <si>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</si>
  <si>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</si>
  <si>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</si>
  <si>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</si>
  <si>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</si>
  <si>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</si>
  <si>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</si>
  <si>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</si>
  <si>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</si>
  <si>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</si>
  <si>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</si>
  <si>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</si>
  <si>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</si>
  <si>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</si>
  <si>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</si>
  <si>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</si>
  <si>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</si>
  <si>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</si>
  <si>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</si>
  <si>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</si>
  <si>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</si>
  <si>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</si>
  <si>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</si>
  <si>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</si>
  <si>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</si>
  <si>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</si>
  <si>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</si>
  <si>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</si>
  <si>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</si>
  <si>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</si>
  <si>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</si>
  <si>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</si>
  <si>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</si>
  <si>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</si>
  <si>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</si>
  <si>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</si>
  <si>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</si>
  <si>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</si>
  <si>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</si>
  <si>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</si>
  <si>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</si>
  <si>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</si>
  <si>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</si>
  <si>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</si>
  <si>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</si>
  <si>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</si>
  <si>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</si>
  <si>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</si>
  <si>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</si>
  <si>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</si>
  <si>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</si>
  <si>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</si>
  <si>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</si>
  <si>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</si>
  <si>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</si>
  <si>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</si>
  <si>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</si>
  <si>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</si>
  <si>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</si>
  <si>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</si>
  <si>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</si>
  <si>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</si>
  <si>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</si>
  <si>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</si>
  <si>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</si>
  <si>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</si>
  <si>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</si>
  <si>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</si>
  <si>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</si>
  <si>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</si>
  <si>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</si>
  <si>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</si>
  <si>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</si>
  <si>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</si>
  <si>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</si>
  <si>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</si>
  <si>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</si>
  <si>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</si>
  <si>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</si>
  <si>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</si>
  <si>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</si>
  <si>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</si>
  <si>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</si>
  <si>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</si>
  <si>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</si>
  <si>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</si>
  <si>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</si>
  <si>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</si>
  <si>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</si>
  <si>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</si>
  <si>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</si>
  <si>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</si>
  <si>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</si>
  <si>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</si>
  <si>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</si>
  <si>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</si>
  <si>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</si>
  <si>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</si>
  <si>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</si>
  <si>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</si>
  <si>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</si>
  <si>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</si>
  <si>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</si>
  <si>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</si>
  <si>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</si>
  <si>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</si>
  <si>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</si>
  <si>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</si>
  <si>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</si>
  <si>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</si>
  <si>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</si>
  <si>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</si>
  <si>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</si>
  <si>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</si>
  <si>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</si>
  <si>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</si>
  <si>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</si>
  <si>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</si>
  <si>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</si>
  <si>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</si>
  <si>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</si>
  <si>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</si>
  <si>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</si>
  <si>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</si>
  <si>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</si>
  <si>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</si>
  <si>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</si>
  <si>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</si>
  <si>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</si>
  <si>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</si>
  <si>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</si>
  <si>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</si>
  <si>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</si>
  <si>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</si>
  <si>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</si>
  <si>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</si>
  <si>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</si>
  <si>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</si>
  <si>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</si>
  <si>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</si>
  <si>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</si>
  <si>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</si>
  <si>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</si>
  <si>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</si>
  <si>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</si>
  <si>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</si>
  <si>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</si>
  <si>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</si>
  <si>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</si>
  <si>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</si>
  <si>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</si>
  <si>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</si>
  <si>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</si>
  <si>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</si>
  <si>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</si>
  <si>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</si>
  <si>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</si>
  <si>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</si>
  <si>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</si>
  <si>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</si>
  <si>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</si>
  <si>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</si>
  <si>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</si>
  <si>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</si>
  <si>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</si>
  <si>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</si>
  <si>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</si>
  <si>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</si>
  <si>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</si>
  <si>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</si>
  <si>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</si>
  <si>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</si>
  <si>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</si>
  <si>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</si>
  <si>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</si>
  <si>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</si>
  <si>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</si>
  <si>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</si>
  <si>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</si>
  <si>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</si>
  <si>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</si>
  <si>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</si>
  <si>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</si>
  <si>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</si>
  <si>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</si>
  <si>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</si>
  <si>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</si>
  <si>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</si>
  <si>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</si>
  <si>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</si>
  <si>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</si>
  <si>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</si>
  <si>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</si>
  <si>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</si>
  <si>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</si>
  <si>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</si>
  <si>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</si>
  <si>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</si>
  <si>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</si>
  <si>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</si>
  <si>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</si>
  <si>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</si>
  <si>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</si>
  <si>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</si>
  <si>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</si>
  <si>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</si>
  <si>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</si>
  <si>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</si>
  <si>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</si>
  <si>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</si>
  <si>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</si>
  <si>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</si>
  <si>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</si>
  <si>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</si>
  <si>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</si>
  <si>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</si>
  <si>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</si>
  <si>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</si>
  <si>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</si>
  <si>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</si>
  <si>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</si>
  <si>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</si>
  <si>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</si>
  <si>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</si>
  <si>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</si>
  <si>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</si>
  <si>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</si>
  <si>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</si>
  <si>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</si>
  <si>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</si>
  <si>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</si>
  <si>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</si>
  <si>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</si>
  <si>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</si>
  <si>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</si>
  <si>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</si>
  <si>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</si>
  <si>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</si>
  <si>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</si>
  <si>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</si>
  <si>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</si>
  <si>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</si>
  <si>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</si>
  <si>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</si>
  <si>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</si>
  <si>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</si>
  <si>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</si>
  <si>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</si>
  <si>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</si>
  <si>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</si>
  <si>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</si>
  <si>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</si>
  <si>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</si>
  <si>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</si>
  <si>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</si>
  <si>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</si>
  <si>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</si>
  <si>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</si>
  <si>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</si>
  <si>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</si>
  <si>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</si>
  <si>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</si>
  <si>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</si>
  <si>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</si>
  <si>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</si>
  <si>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</si>
  <si>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</si>
  <si>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</si>
  <si>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</si>
  <si>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</si>
  <si>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</si>
  <si>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</si>
  <si>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</si>
  <si>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</si>
  <si>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</si>
  <si>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</si>
  <si>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</si>
  <si>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</si>
  <si>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</si>
  <si>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</si>
  <si>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</si>
  <si>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</si>
  <si>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</si>
  <si>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</si>
  <si>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</si>
  <si>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</si>
  <si>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</si>
  <si>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</si>
  <si>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</si>
  <si>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</si>
  <si>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</si>
  <si>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</si>
  <si>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</si>
  <si>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</si>
  <si>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</si>
  <si>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</si>
  <si>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</si>
  <si>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</si>
  <si>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</si>
  <si>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</si>
  <si>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</si>
  <si>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</si>
  <si>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</si>
  <si>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</si>
  <si>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</si>
  <si>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</si>
  <si>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</si>
  <si>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</si>
  <si>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</si>
  <si>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</si>
  <si>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</si>
  <si>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</si>
  <si>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</si>
  <si>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</si>
  <si>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</si>
  <si>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</si>
  <si>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</si>
  <si>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</si>
  <si>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</si>
  <si>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</si>
  <si>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</si>
  <si>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</si>
  <si>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</si>
  <si>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</si>
  <si>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</si>
  <si>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</si>
  <si>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</si>
  <si>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</si>
  <si>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</si>
  <si>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</si>
  <si>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</si>
  <si>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</si>
  <si>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</si>
  <si>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</si>
  <si>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</si>
  <si>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</si>
  <si>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</si>
  <si>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</si>
  <si>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</si>
  <si>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</si>
  <si>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</si>
  <si>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</si>
  <si>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</si>
  <si>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</si>
  <si>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</si>
  <si>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</si>
  <si>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</si>
  <si>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</si>
  <si>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</si>
  <si>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</si>
  <si>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</si>
  <si>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</si>
  <si>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</si>
  <si>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</si>
  <si>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</si>
  <si>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</si>
  <si>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</si>
  <si>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</si>
  <si>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</si>
  <si>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</si>
  <si>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</si>
  <si>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</si>
  <si>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</si>
  <si>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</si>
  <si>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</si>
  <si>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</si>
  <si>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</si>
  <si>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</si>
  <si>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</si>
  <si>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</si>
  <si>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</si>
  <si>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</si>
  <si>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</si>
  <si>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</si>
  <si>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</si>
  <si>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</si>
  <si>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</si>
  <si>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</si>
  <si>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</si>
  <si>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</si>
  <si>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</si>
  <si>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</si>
  <si>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</si>
  <si>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</si>
  <si>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</si>
  <si>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</si>
  <si>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</si>
  <si>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</si>
  <si>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</si>
  <si>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</si>
  <si>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</si>
  <si>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</si>
  <si>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</si>
  <si>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</si>
  <si>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</si>
  <si>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</si>
  <si>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</si>
  <si>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</si>
  <si>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</si>
  <si>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</si>
  <si>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</si>
  <si>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</si>
  <si>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</si>
  <si>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</si>
  <si>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</si>
  <si>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</si>
  <si>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</si>
  <si>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</si>
  <si>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</si>
  <si>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</si>
  <si>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</si>
  <si>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</si>
  <si>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</si>
  <si>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</si>
  <si>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</si>
  <si>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</si>
  <si>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</si>
  <si>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</si>
  <si>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</si>
  <si>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</si>
  <si>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</si>
  <si>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</si>
  <si>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</si>
  <si>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</si>
  <si>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</si>
  <si>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</si>
  <si>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</si>
  <si>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</si>
  <si>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</si>
  <si>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</si>
  <si>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</si>
  <si>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</si>
  <si>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</si>
  <si>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</si>
  <si>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</si>
  <si>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</si>
  <si>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</si>
  <si>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</si>
  <si>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</si>
  <si>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</si>
  <si>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</si>
  <si>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</si>
  <si>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</si>
  <si>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</si>
  <si>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</si>
  <si>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</si>
  <si>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</si>
  <si>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</si>
  <si>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</si>
  <si>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</si>
  <si>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</si>
  <si>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</si>
  <si>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</si>
  <si>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</si>
  <si>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</si>
  <si>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</si>
  <si>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</si>
  <si>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</si>
  <si>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</si>
  <si>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</si>
  <si>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</si>
  <si>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</si>
  <si>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</si>
  <si>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</si>
  <si>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</si>
  <si>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</si>
  <si>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</si>
  <si>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</si>
  <si>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</si>
  <si>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</si>
  <si>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</si>
  <si>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</si>
  <si>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</si>
  <si>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</si>
  <si>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</si>
  <si>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</si>
  <si>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</si>
  <si>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</si>
  <si>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</si>
  <si>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</si>
  <si>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</si>
  <si>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</si>
  <si>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</si>
  <si>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</si>
  <si>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</si>
  <si>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</si>
  <si>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</si>
  <si>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</si>
  <si>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</si>
  <si>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</si>
  <si>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</si>
  <si>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</si>
  <si>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</si>
  <si>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</si>
  <si>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</si>
  <si>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</si>
  <si>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</si>
  <si>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</si>
  <si>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</si>
  <si>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</si>
  <si>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</si>
  <si>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</si>
  <si>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</si>
  <si>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</si>
  <si>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</si>
  <si>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</si>
  <si>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</si>
  <si>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</si>
  <si>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</si>
  <si>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</si>
  <si>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</si>
  <si>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</si>
  <si>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</si>
  <si>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</si>
  <si>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</si>
  <si>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</si>
  <si>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</si>
  <si>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</si>
  <si>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</si>
  <si>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</si>
  <si>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</si>
  <si>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</si>
  <si>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</si>
  <si>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</si>
  <si>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</si>
  <si>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</si>
  <si>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</si>
  <si>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</si>
  <si>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</si>
  <si>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</si>
  <si>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</si>
  <si>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</si>
  <si>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</si>
  <si>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</si>
  <si>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</si>
  <si>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</si>
  <si>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</si>
  <si>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</si>
  <si>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</si>
  <si>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</si>
  <si>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</si>
  <si>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</si>
  <si>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</si>
  <si>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</si>
  <si>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</si>
  <si>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</si>
  <si>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</si>
  <si>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</si>
  <si>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</si>
  <si>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</si>
  <si>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</si>
  <si>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</si>
  <si>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</si>
  <si>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</si>
  <si>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</si>
  <si>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</si>
  <si>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</si>
  <si>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</si>
  <si>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</si>
  <si>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</si>
  <si>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</si>
  <si>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</si>
  <si>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</si>
  <si>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</si>
  <si>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</si>
  <si>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</si>
  <si>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</si>
  <si>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</si>
  <si>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</si>
  <si>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</si>
  <si>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</si>
  <si>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</si>
  <si>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</si>
  <si>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</si>
  <si>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</si>
  <si>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</si>
  <si>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</si>
  <si>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</si>
  <si>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</si>
  <si>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</si>
  <si>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</si>
  <si>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</si>
  <si>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</si>
  <si>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</si>
  <si>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</si>
  <si>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</si>
  <si>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</si>
  <si>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</si>
  <si>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</si>
  <si>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</si>
  <si>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</si>
  <si>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</si>
  <si>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</si>
  <si>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</si>
  <si>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</si>
  <si>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</si>
  <si>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</si>
  <si>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</si>
  <si>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</si>
  <si>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</si>
  <si>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</si>
  <si>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</si>
  <si>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</si>
  <si>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</si>
  <si>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</si>
  <si>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</si>
  <si>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</si>
  <si>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</si>
  <si>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</si>
  <si>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</si>
  <si>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</si>
  <si>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</si>
  <si>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</si>
  <si>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</si>
  <si>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</si>
  <si>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</si>
  <si>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</si>
  <si>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</si>
  <si>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</si>
  <si>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</si>
  <si>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</si>
  <si>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</si>
  <si>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</si>
  <si>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</si>
  <si>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</si>
  <si>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</si>
  <si>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</si>
  <si>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</si>
  <si>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</si>
  <si>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</si>
  <si>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</si>
  <si>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</si>
  <si>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</si>
  <si>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</si>
  <si>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</si>
  <si>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</si>
  <si>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</si>
  <si>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</si>
  <si>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</si>
  <si>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</si>
  <si>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</si>
  <si>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</si>
  <si>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</si>
  <si>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</si>
  <si>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</si>
  <si>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</si>
  <si>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</si>
  <si>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</si>
  <si>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</si>
  <si>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</si>
  <si>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</si>
  <si>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</si>
  <si>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</si>
  <si>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</si>
  <si>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</si>
  <si>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</si>
  <si>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</si>
  <si>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</si>
  <si>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</si>
  <si>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</si>
  <si>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</si>
  <si>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</si>
  <si>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</si>
  <si>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</si>
  <si>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</si>
  <si>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</si>
  <si>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</si>
  <si>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</si>
  <si>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</si>
  <si>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</si>
  <si>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</si>
  <si>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</si>
  <si>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</si>
  <si>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</si>
  <si>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</si>
  <si>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</si>
  <si>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</si>
  <si>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</si>
  <si>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</si>
  <si>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</si>
  <si>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</si>
  <si>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</si>
  <si>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</si>
  <si>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</si>
  <si>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</si>
  <si>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</si>
  <si>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</si>
  <si>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</si>
  <si>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</si>
  <si>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</si>
  <si>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</si>
  <si>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</si>
  <si>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</si>
  <si>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</si>
  <si>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</si>
  <si>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</si>
  <si>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</si>
  <si>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</si>
  <si>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</si>
  <si>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</si>
  <si>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</si>
  <si>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</si>
  <si>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</si>
  <si>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</si>
  <si>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</si>
  <si>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</si>
  <si>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</si>
  <si>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</si>
  <si>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</si>
  <si>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</si>
  <si>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</si>
  <si>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</si>
  <si>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</si>
  <si>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</si>
  <si>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</si>
  <si>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</si>
  <si>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</si>
  <si>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</si>
  <si>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</si>
  <si>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</si>
  <si>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</si>
  <si>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</si>
  <si>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</si>
  <si>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</si>
  <si>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</si>
  <si>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</si>
  <si>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</si>
  <si>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</si>
  <si>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</si>
  <si>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</si>
  <si>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</si>
  <si>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</si>
  <si>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</si>
  <si>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</si>
  <si>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</si>
  <si>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</si>
  <si>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</si>
  <si>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</si>
  <si>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</si>
  <si>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</si>
  <si>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</si>
  <si>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</si>
  <si>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</si>
  <si>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</si>
  <si>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</si>
  <si>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</si>
  <si>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</si>
  <si>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</si>
  <si>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</si>
  <si>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</si>
  <si>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</si>
  <si>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</si>
  <si>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</si>
  <si>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</si>
  <si>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</si>
  <si>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</si>
  <si>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</si>
  <si>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</si>
  <si>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</si>
  <si>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</si>
  <si>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</si>
  <si>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</si>
  <si>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</si>
  <si>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</si>
  <si>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</si>
  <si>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</si>
  <si>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</si>
  <si>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</si>
  <si>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</si>
  <si>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</si>
  <si>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</si>
  <si>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</si>
  <si>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</si>
  <si>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</si>
  <si>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</si>
  <si>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</si>
  <si>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</si>
  <si>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</si>
  <si>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</si>
  <si>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</si>
  <si>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</si>
  <si>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</si>
  <si>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</si>
  <si>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</si>
  <si>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</si>
  <si>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</si>
  <si>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</si>
  <si>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</si>
  <si>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</si>
  <si>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</si>
  <si>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</si>
  <si>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</si>
  <si>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</si>
  <si>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</si>
  <si>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</si>
  <si>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</si>
  <si>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</si>
  <si>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</si>
  <si>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</si>
  <si>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</si>
  <si>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</si>
  <si>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</si>
  <si>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</si>
  <si>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</si>
  <si>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</si>
  <si>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</si>
  <si>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</si>
  <si>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</si>
  <si>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</si>
  <si>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</si>
  <si>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</si>
  <si>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</si>
  <si>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</si>
  <si>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</si>
  <si>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</si>
  <si>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</si>
  <si>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</si>
  <si>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</si>
  <si>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</si>
  <si>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</si>
  <si>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</si>
  <si>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</si>
  <si>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</si>
  <si>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</si>
  <si>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</si>
  <si>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</si>
  <si>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</si>
  <si>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</si>
  <si>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</si>
  <si>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</si>
  <si>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</si>
  <si>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</si>
  <si>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</si>
  <si>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</si>
  <si>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</si>
  <si>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</si>
  <si>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</si>
  <si>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</si>
  <si>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</si>
  <si>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</si>
  <si>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</si>
  <si>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</si>
  <si>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</si>
  <si>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</si>
  <si>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</si>
  <si>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</si>
  <si>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</si>
  <si>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</si>
  <si>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</si>
  <si>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</si>
  <si>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</si>
  <si>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</si>
  <si>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</si>
  <si>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</si>
  <si>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</si>
  <si>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</si>
  <si>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</si>
  <si>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</si>
  <si>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</si>
  <si>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</si>
  <si>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</si>
  <si>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</si>
  <si>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</si>
  <si>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</si>
  <si>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</si>
  <si>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</si>
  <si>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</si>
  <si>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</si>
  <si>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</si>
  <si>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</si>
  <si>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</si>
  <si>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</si>
  <si>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</si>
  <si>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</si>
  <si>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</si>
  <si>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</si>
  <si>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</si>
  <si>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</si>
  <si>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</si>
  <si>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</si>
  <si>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</si>
  <si>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</si>
  <si>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</si>
  <si>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</si>
  <si>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</si>
  <si>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</si>
  <si>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</si>
  <si>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</si>
  <si>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</si>
  <si>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</si>
  <si>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</si>
  <si>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</si>
  <si>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</si>
  <si>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</si>
  <si>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</si>
  <si>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</si>
  <si>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</si>
  <si>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</si>
  <si>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</si>
  <si>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</si>
  <si>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</si>
  <si>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</si>
  <si>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</si>
  <si>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</si>
  <si>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</si>
  <si>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</si>
  <si>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</si>
  <si>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</si>
  <si>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</si>
  <si>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</si>
  <si>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</si>
  <si>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</si>
  <si>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</si>
  <si>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</si>
  <si>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</si>
  <si>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</si>
  <si>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</si>
  <si>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</si>
  <si>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</si>
  <si>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</si>
  <si>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</si>
  <si>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</si>
  <si>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</si>
  <si>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</si>
  <si>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</si>
  <si>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</si>
  <si>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</si>
  <si>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</si>
  <si>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</si>
  <si>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</si>
  <si>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</si>
  <si>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</si>
  <si>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</si>
  <si>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</si>
  <si>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</si>
  <si>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</si>
  <si>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</si>
  <si>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</si>
  <si>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</si>
  <si>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</si>
  <si>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</si>
  <si>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</si>
  <si>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</si>
  <si>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</si>
  <si>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</si>
  <si>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</si>
  <si>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</si>
  <si>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</si>
  <si>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</si>
  <si>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</si>
  <si>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</si>
  <si>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</si>
  <si>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</si>
  <si>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</si>
  <si>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</si>
  <si>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</si>
  <si>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</si>
  <si>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</si>
  <si>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</si>
  <si>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</si>
  <si>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</si>
  <si>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</si>
  <si>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</si>
  <si>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</si>
  <si>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</si>
  <si>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</si>
  <si>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</si>
  <si>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</si>
  <si>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</si>
  <si>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</si>
  <si>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</si>
  <si>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</si>
  <si>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</si>
  <si>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</si>
  <si>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</si>
  <si>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</si>
  <si>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</si>
  <si>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</si>
  <si>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</si>
  <si>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</si>
  <si>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</si>
  <si>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</si>
  <si>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</si>
  <si>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</si>
  <si>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</si>
  <si>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</si>
  <si>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</si>
  <si>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</si>
  <si>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</si>
  <si>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</si>
  <si>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</si>
  <si>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</si>
  <si>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</si>
  <si>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</si>
  <si>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</si>
  <si>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</si>
  <si>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</si>
  <si>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</si>
  <si>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</si>
  <si>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</si>
  <si>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</si>
  <si>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</si>
  <si>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</si>
  <si>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</si>
  <si>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</si>
  <si>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</si>
  <si>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</si>
  <si>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</si>
  <si>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</si>
  <si>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</si>
  <si>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</si>
  <si>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</si>
  <si>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</si>
  <si>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</si>
  <si>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</si>
  <si>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</si>
  <si>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</si>
  <si>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</si>
  <si>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</si>
  <si>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</si>
  <si>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</si>
  <si>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</si>
  <si>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</si>
  <si>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</si>
  <si>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</si>
  <si>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</si>
  <si>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</si>
  <si>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</si>
  <si>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</si>
  <si>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</si>
  <si>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</si>
  <si>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</si>
  <si>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</si>
  <si>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</si>
  <si>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</si>
  <si>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</si>
  <si>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</si>
  <si>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</si>
  <si>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</si>
  <si>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</si>
  <si>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</si>
  <si>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</si>
  <si>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</si>
  <si>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</si>
  <si>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</si>
  <si>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</si>
  <si>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</si>
  <si>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</si>
  <si>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</si>
  <si>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</si>
  <si>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</si>
  <si>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</si>
  <si>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</si>
  <si>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</si>
  <si>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</si>
  <si>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</si>
  <si>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</si>
  <si>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</si>
  <si>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</si>
  <si>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</si>
  <si>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</si>
  <si>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</si>
  <si>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</si>
  <si>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</si>
  <si>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</si>
  <si>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</si>
  <si>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</si>
  <si>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</si>
  <si>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</si>
  <si>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</si>
  <si>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</si>
  <si>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</si>
  <si>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</si>
  <si>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</si>
  <si>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</si>
  <si>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</si>
  <si>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</si>
  <si>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</si>
  <si>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</si>
  <si>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</si>
  <si>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</si>
  <si>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</si>
  <si>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</si>
  <si>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</si>
  <si>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</si>
  <si>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</si>
  <si>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</si>
  <si>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</si>
  <si>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</si>
  <si>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</si>
  <si>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</si>
  <si>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</si>
  <si>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</si>
  <si>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</si>
  <si>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</si>
  <si>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</si>
  <si>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</si>
  <si>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</si>
  <si>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</si>
  <si>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</si>
  <si>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</si>
  <si>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</si>
  <si>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</si>
  <si>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</si>
  <si>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</si>
  <si>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</si>
  <si>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</si>
  <si>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</si>
  <si>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</si>
  <si>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</si>
  <si>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</si>
  <si>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</si>
  <si>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</si>
  <si>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</si>
  <si>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</si>
  <si>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</si>
  <si>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</si>
  <si>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</si>
  <si>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</si>
  <si>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</si>
  <si>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</si>
  <si>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</si>
  <si>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</si>
  <si>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</si>
  <si>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</si>
  <si>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</si>
  <si>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</si>
  <si>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</si>
  <si>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</si>
  <si>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</si>
  <si>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</si>
  <si>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</si>
  <si>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</si>
  <si>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</si>
  <si>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</si>
  <si>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</si>
  <si>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</si>
  <si>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</si>
  <si>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</si>
  <si>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</si>
  <si>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</si>
  <si>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</si>
  <si>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</si>
  <si>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</si>
  <si>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</si>
  <si>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</si>
  <si>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</si>
  <si>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</si>
  <si>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</si>
  <si>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</si>
  <si>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</si>
  <si>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</si>
  <si>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</si>
  <si>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</si>
  <si>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</si>
  <si>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</si>
  <si>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</si>
  <si>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</si>
  <si>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</si>
  <si>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</si>
  <si>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</si>
  <si>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</si>
  <si>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</si>
  <si>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</si>
  <si>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</si>
  <si>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</si>
  <si>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</si>
  <si>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</si>
  <si>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</si>
  <si>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</si>
  <si>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</si>
  <si>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</si>
  <si>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</si>
  <si>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</si>
  <si>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</si>
  <si>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</si>
  <si>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</si>
  <si>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</si>
  <si>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</si>
  <si>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</si>
  <si>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</si>
  <si>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</si>
  <si>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</si>
  <si>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</si>
  <si>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</si>
  <si>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</si>
  <si>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</si>
  <si>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</si>
  <si>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</si>
  <si>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</si>
  <si>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</si>
  <si>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</si>
  <si>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</si>
  <si>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</si>
  <si>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</si>
  <si>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</si>
  <si>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</si>
  <si>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</si>
  <si>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</si>
  <si>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</si>
  <si>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</si>
  <si>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</si>
  <si>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</si>
  <si>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</si>
  <si>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</si>
  <si>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</si>
  <si>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</si>
  <si>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</si>
  <si>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</si>
  <si>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</si>
  <si>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</si>
  <si>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</si>
  <si>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</si>
  <si>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</si>
  <si>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</si>
  <si>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</si>
  <si>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</si>
  <si>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</si>
  <si>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</si>
  <si>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</si>
  <si>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</si>
  <si>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</si>
  <si>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</si>
  <si>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</si>
  <si>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</si>
  <si>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</si>
  <si>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</si>
  <si>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</si>
  <si>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</si>
  <si>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</si>
  <si>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</si>
  <si>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</si>
  <si>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</si>
  <si>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</si>
  <si>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</si>
  <si>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</si>
  <si>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</si>
  <si>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</si>
  <si>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</si>
  <si>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</si>
  <si>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</si>
  <si>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</si>
  <si>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</si>
  <si>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</si>
  <si>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</si>
  <si>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</si>
  <si>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</si>
  <si>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</si>
  <si>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</si>
  <si>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</si>
  <si>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</si>
  <si>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</si>
  <si>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</si>
  <si>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</si>
  <si>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</si>
  <si>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</si>
  <si>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</si>
  <si>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</si>
  <si>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</si>
  <si>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</si>
  <si>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</si>
  <si>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</si>
  <si>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</si>
  <si>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</si>
  <si>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</si>
  <si>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</si>
  <si>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</si>
  <si>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</si>
  <si>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</si>
  <si>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</si>
  <si>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</si>
  <si>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</si>
  <si>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</si>
  <si>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</si>
  <si>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</si>
  <si>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</si>
  <si>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</si>
  <si>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</si>
  <si>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</si>
  <si>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</si>
  <si>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</si>
  <si>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</si>
  <si>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</si>
  <si>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</si>
  <si>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</si>
  <si>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</si>
  <si>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</si>
  <si>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</si>
  <si>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</si>
  <si>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</si>
  <si>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</si>
  <si>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</si>
  <si>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</si>
  <si>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</si>
  <si>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</si>
  <si>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</si>
  <si>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</si>
  <si>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</si>
  <si>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</si>
  <si>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</si>
  <si>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</si>
  <si>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</si>
  <si>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</si>
  <si>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</si>
  <si>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</si>
  <si>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</si>
  <si>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</si>
  <si>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</si>
  <si>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</si>
  <si>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</si>
  <si>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</si>
  <si>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</si>
  <si>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</si>
  <si>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</si>
  <si>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</si>
  <si>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</si>
  <si>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</si>
  <si>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</si>
  <si>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</si>
  <si>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</si>
  <si>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</si>
  <si>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</si>
  <si>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</si>
  <si>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</si>
  <si>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</si>
  <si>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</si>
  <si>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</si>
  <si>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</si>
  <si>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</si>
  <si>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</si>
  <si>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</si>
  <si>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</si>
  <si>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</si>
  <si>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</si>
  <si>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</si>
  <si>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</si>
  <si>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</si>
  <si>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</si>
  <si>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</si>
  <si>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</si>
  <si>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</si>
  <si>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</si>
  <si>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</si>
  <si>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</si>
  <si>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</si>
  <si>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</si>
  <si>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</si>
  <si>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</si>
  <si>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</si>
  <si>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</si>
  <si>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</si>
  <si>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</si>
  <si>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</si>
  <si>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</si>
  <si>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</si>
  <si>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</si>
  <si>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</si>
  <si>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</si>
  <si>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</si>
  <si>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</si>
  <si>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</si>
  <si>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</si>
  <si>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</si>
  <si>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</si>
  <si>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</si>
  <si>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</si>
  <si>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</si>
  <si>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</si>
  <si>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</si>
  <si>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</si>
  <si>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</si>
  <si>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</si>
  <si>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</si>
  <si>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</si>
  <si>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</si>
  <si>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</si>
  <si>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</si>
  <si>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</si>
  <si>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</si>
  <si>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</si>
  <si>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</si>
  <si>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</si>
  <si>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</si>
  <si>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</si>
  <si>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</si>
  <si>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</si>
  <si>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</si>
  <si>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</si>
  <si>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</si>
  <si>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</si>
  <si>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</si>
  <si>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</si>
  <si>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</si>
  <si>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</si>
  <si>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</si>
  <si>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</si>
  <si>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</si>
  <si>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</si>
  <si>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</si>
  <si>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</si>
  <si>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</si>
  <si>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</si>
  <si>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</si>
  <si>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</si>
  <si>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</si>
  <si>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</si>
  <si>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</si>
  <si>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</si>
  <si>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</si>
  <si>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</si>
  <si>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</si>
  <si>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</si>
  <si>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</si>
  <si>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</si>
  <si>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</si>
  <si>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</si>
  <si>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</si>
  <si>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</si>
  <si>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</si>
  <si>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</si>
  <si>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</si>
  <si>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</si>
  <si>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</si>
  <si>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</si>
  <si>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</si>
  <si>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</si>
  <si>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</si>
  <si>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</si>
  <si>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</si>
  <si>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</si>
  <si>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</si>
  <si>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</si>
  <si>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</si>
  <si>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</si>
  <si>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</si>
  <si>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</si>
  <si>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</si>
  <si>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</si>
  <si>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</si>
  <si>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</si>
  <si>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</si>
  <si>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</si>
  <si>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</si>
  <si>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</si>
  <si>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</si>
  <si>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</si>
  <si>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</si>
  <si>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</si>
  <si>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</si>
  <si>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</si>
  <si>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</si>
  <si>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</si>
  <si>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</si>
  <si>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</si>
  <si>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</si>
  <si>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</si>
  <si>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</si>
  <si>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</si>
  <si>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</si>
  <si>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</si>
  <si>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</si>
  <si>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</si>
  <si>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</si>
  <si>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</si>
  <si>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</si>
  <si>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</si>
  <si>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</si>
  <si>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</si>
  <si>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</si>
  <si>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</si>
  <si>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</si>
  <si>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</si>
  <si>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</si>
  <si>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</si>
  <si>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</si>
  <si>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</si>
  <si>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</si>
  <si>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</si>
  <si>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</si>
  <si>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</si>
  <si>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</si>
  <si>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</si>
  <si>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</si>
  <si>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</si>
  <si>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</si>
  <si>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</si>
  <si>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</si>
  <si>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</si>
  <si>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</si>
  <si>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</si>
  <si>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</si>
  <si>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</si>
  <si>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</si>
  <si>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</si>
  <si>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</si>
  <si>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</si>
  <si>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</si>
  <si>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</si>
  <si>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</si>
  <si>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</si>
  <si>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</si>
  <si>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</si>
  <si>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</si>
  <si>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</si>
  <si>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</si>
  <si>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</si>
  <si>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</si>
  <si>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</si>
  <si>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</si>
  <si>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</si>
  <si>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</si>
  <si>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</si>
  <si>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</si>
  <si>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</si>
  <si>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</si>
  <si>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</si>
  <si>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</si>
  <si>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</si>
  <si>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</si>
  <si>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</si>
  <si>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</si>
  <si>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</si>
  <si>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</si>
  <si>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</si>
  <si>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</si>
  <si>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</si>
  <si>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</si>
  <si>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</si>
  <si>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</si>
  <si>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</si>
  <si>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</si>
  <si>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</si>
  <si>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</si>
  <si>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</si>
  <si>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</si>
  <si>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</si>
  <si>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</si>
  <si>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</si>
  <si>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</si>
  <si>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</si>
  <si>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</si>
  <si>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</si>
  <si>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</si>
  <si>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</si>
  <si>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</si>
  <si>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</si>
  <si>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</si>
  <si>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</si>
  <si>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</si>
  <si>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</si>
  <si>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</si>
  <si>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</si>
  <si>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</si>
  <si>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</si>
  <si>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</si>
  <si>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</si>
  <si>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</si>
  <si>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</si>
  <si>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</si>
  <si>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</si>
  <si>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</si>
  <si>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</si>
  <si>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</si>
  <si>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</si>
  <si>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</si>
  <si>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</si>
  <si>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</si>
  <si>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</si>
  <si>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</si>
  <si>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</si>
  <si>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</si>
  <si>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</si>
  <si>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</si>
  <si>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</si>
  <si>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</si>
  <si>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</si>
  <si>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</si>
  <si>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</si>
  <si>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</si>
  <si>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</si>
  <si>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</si>
  <si>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</si>
  <si>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</si>
  <si>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</si>
  <si>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</si>
  <si>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</si>
  <si>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</si>
  <si>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</si>
  <si>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</si>
  <si>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</si>
  <si>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</si>
  <si>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</si>
  <si>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</si>
  <si>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</si>
  <si>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</si>
  <si>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</si>
  <si>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</si>
  <si>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</si>
  <si>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</si>
  <si>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</si>
  <si>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</si>
  <si>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</si>
  <si>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</si>
  <si>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</si>
  <si>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</si>
  <si>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</si>
  <si>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</si>
  <si>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</si>
  <si>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</si>
  <si>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</si>
  <si>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</si>
  <si>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</si>
  <si>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</si>
  <si>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</si>
  <si>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</si>
  <si>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</si>
  <si>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</si>
  <si>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</si>
  <si>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</si>
  <si>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</si>
  <si>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</si>
  <si>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</si>
  <si>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</si>
  <si>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</si>
  <si>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</si>
  <si>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</si>
  <si>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</si>
  <si>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</si>
  <si>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</si>
  <si>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</si>
  <si>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</si>
  <si>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</si>
  <si>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</si>
  <si>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</si>
  <si>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</si>
  <si>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</si>
  <si>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</si>
  <si>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</si>
  <si>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</si>
  <si>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</si>
  <si>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</si>
  <si>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</si>
  <si>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</si>
  <si>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</si>
  <si>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</si>
  <si>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</si>
  <si>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</si>
  <si>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</si>
  <si>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</si>
  <si>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</si>
  <si>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</si>
  <si>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</si>
  <si>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</si>
  <si>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</si>
  <si>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</si>
  <si>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</si>
  <si>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</si>
  <si>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</si>
  <si>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</si>
  <si>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</si>
  <si>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</si>
  <si>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</si>
  <si>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</si>
  <si>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</si>
  <si>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</si>
  <si>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</si>
  <si>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</si>
  <si>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</si>
  <si>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</si>
  <si>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</si>
  <si>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</si>
  <si>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</si>
  <si>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</si>
  <si>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</si>
  <si>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</si>
  <si>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</si>
  <si>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</si>
  <si>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</si>
  <si>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</si>
  <si>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</si>
  <si>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</si>
  <si>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</si>
  <si>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</si>
  <si>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</si>
  <si>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</si>
  <si>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</si>
  <si>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</si>
  <si>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</si>
  <si>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</si>
  <si>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</si>
  <si>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</si>
  <si>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</si>
  <si>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</si>
  <si>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</si>
  <si>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</si>
  <si>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</si>
  <si>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</si>
  <si>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</si>
  <si>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</si>
  <si>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</si>
  <si>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</si>
  <si>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</si>
  <si>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</si>
  <si>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</si>
  <si>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</si>
  <si>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</si>
  <si>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</si>
  <si>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</si>
  <si>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</si>
  <si>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</si>
  <si>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</si>
  <si>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</si>
  <si>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</si>
  <si>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</si>
  <si>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</si>
  <si>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</si>
  <si>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</si>
  <si>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</si>
  <si>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</si>
  <si>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</si>
  <si>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</si>
  <si>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</si>
  <si>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</si>
  <si>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</si>
  <si>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</si>
  <si>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</si>
  <si>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</si>
  <si>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</si>
  <si>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</si>
  <si>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</si>
  <si>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</si>
  <si>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</si>
  <si>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</si>
  <si>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</si>
  <si>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</si>
  <si>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</si>
  <si>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</si>
  <si>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</si>
  <si>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</si>
  <si>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</si>
  <si>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</si>
  <si>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</si>
  <si>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</si>
  <si>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</si>
  <si>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</si>
  <si>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</si>
  <si>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</si>
  <si>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</si>
  <si>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</si>
  <si>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</si>
  <si>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</si>
  <si>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</si>
  <si>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</si>
  <si>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</si>
  <si>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</si>
  <si>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</si>
  <si>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</si>
  <si>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</si>
  <si>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</si>
  <si>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</si>
  <si>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</si>
  <si>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</si>
  <si>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</si>
  <si>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</si>
  <si>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</si>
  <si>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</si>
  <si>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</si>
  <si>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</si>
  <si>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</si>
  <si>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</si>
  <si>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</si>
  <si>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</si>
  <si>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</si>
  <si>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</si>
  <si>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</si>
  <si>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</si>
  <si>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</si>
  <si>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</si>
  <si>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</si>
  <si>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</si>
  <si>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</si>
  <si>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</si>
  <si>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</si>
  <si>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</si>
  <si>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</si>
  <si>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</si>
  <si>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</si>
  <si>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</si>
  <si>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</si>
  <si>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</si>
  <si>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</si>
  <si>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</si>
  <si>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</si>
  <si>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</si>
  <si>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</si>
  <si>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</si>
  <si>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</si>
  <si>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</si>
  <si>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</si>
  <si>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</si>
  <si>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</si>
  <si>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</si>
  <si>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</si>
  <si>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</si>
  <si>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</si>
  <si>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</si>
  <si>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</si>
  <si>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</si>
  <si>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</si>
  <si>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</si>
  <si>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</si>
  <si>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</si>
  <si>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</si>
  <si>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</si>
  <si>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</si>
  <si>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</si>
  <si>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</si>
  <si>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</si>
  <si>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</si>
  <si>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</si>
  <si>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</si>
  <si>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</si>
  <si>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</si>
  <si>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</si>
  <si>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</si>
  <si>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</si>
  <si>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</si>
  <si>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</si>
  <si>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</si>
  <si>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</si>
  <si>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</si>
  <si>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</si>
  <si>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</si>
  <si>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</si>
  <si>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</si>
  <si>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</si>
  <si>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</si>
  <si>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</si>
  <si>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</si>
  <si>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</si>
  <si>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</si>
  <si>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</si>
  <si>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</si>
  <si>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</si>
  <si>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</si>
  <si>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</si>
  <si>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</si>
  <si>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</si>
  <si>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</si>
  <si>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</si>
  <si>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</si>
  <si>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</si>
  <si>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</si>
  <si>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</si>
  <si>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</si>
  <si>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</si>
  <si>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</si>
  <si>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</si>
  <si>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</si>
  <si>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</si>
  <si>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</si>
  <si>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</si>
  <si>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</si>
  <si>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</si>
  <si>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</si>
  <si>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</si>
  <si>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</si>
  <si>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</si>
  <si>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</si>
  <si>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</si>
  <si>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</si>
  <si>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</si>
  <si>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</si>
  <si>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</si>
  <si>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</si>
  <si>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</si>
  <si>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</si>
  <si>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</si>
  <si>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</si>
  <si>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</si>
  <si>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</si>
  <si>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</si>
  <si>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</si>
  <si>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</si>
  <si>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</si>
  <si>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</si>
  <si>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</si>
  <si>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</si>
  <si>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</si>
  <si>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</si>
  <si>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</si>
  <si>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</si>
  <si>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</si>
  <si>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</si>
  <si>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</si>
  <si>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</si>
  <si>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</si>
  <si>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</si>
  <si>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</si>
  <si>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</si>
  <si>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</si>
  <si>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</si>
  <si>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</si>
  <si>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</si>
  <si>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</si>
  <si>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</si>
  <si>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</si>
  <si>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</si>
  <si>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</si>
  <si>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</si>
  <si>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</si>
  <si>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</si>
  <si>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</si>
  <si>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</si>
  <si>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</si>
  <si>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</si>
  <si>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</si>
  <si>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</si>
  <si>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</si>
  <si>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</si>
  <si>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</si>
  <si>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</si>
  <si>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</si>
  <si>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</si>
  <si>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</si>
  <si>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</si>
  <si>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</si>
  <si>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</si>
  <si>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</si>
  <si>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</si>
  <si>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</si>
  <si>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</si>
  <si>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</si>
  <si>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</si>
  <si>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</si>
  <si>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</si>
  <si>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</si>
  <si>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</si>
  <si>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</si>
  <si>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</si>
  <si>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</si>
  <si>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</si>
  <si>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</si>
  <si>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</si>
  <si>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</si>
  <si>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</si>
  <si>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</si>
  <si>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</si>
  <si>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</si>
  <si>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</si>
  <si>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</si>
  <si>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</si>
  <si>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</si>
  <si>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</si>
  <si>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</si>
  <si>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</si>
  <si>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</si>
  <si>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</si>
  <si>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</si>
  <si>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</si>
  <si>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</si>
  <si>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</si>
  <si>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</si>
  <si>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</si>
  <si>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</si>
  <si>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</si>
  <si>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</si>
  <si>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</si>
  <si>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</si>
  <si>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</si>
  <si>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</si>
  <si>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</si>
  <si>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</si>
  <si>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</si>
  <si>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</si>
  <si>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</si>
  <si>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</si>
  <si>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</si>
  <si>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</si>
  <si>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</si>
  <si>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</si>
  <si>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</si>
  <si>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</si>
  <si>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</si>
  <si>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</si>
  <si>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</si>
  <si>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</si>
  <si>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</si>
  <si>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</si>
  <si>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</si>
  <si>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</si>
  <si>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</si>
  <si>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</si>
  <si>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</si>
  <si>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</si>
  <si>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</si>
  <si>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</si>
  <si>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</si>
  <si>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</si>
  <si>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</si>
  <si>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</si>
  <si>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</si>
  <si>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</si>
  <si>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</si>
  <si>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</si>
  <si>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</si>
  <si>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</si>
  <si>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</si>
  <si>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</si>
  <si>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</si>
  <si>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</si>
  <si>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</si>
  <si>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</si>
  <si>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</si>
  <si>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</si>
  <si>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</si>
  <si>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</si>
  <si>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</si>
  <si>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</si>
  <si>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</si>
  <si>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</si>
  <si>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</si>
  <si>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</si>
  <si>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</si>
  <si>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</si>
  <si>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</si>
  <si>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</si>
  <si>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</si>
  <si>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</si>
  <si>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</si>
  <si>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</si>
  <si>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</si>
  <si>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</si>
  <si>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</si>
  <si>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</si>
  <si>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</si>
  <si>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</si>
  <si>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</si>
  <si>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</si>
  <si>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</si>
  <si>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</si>
  <si>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</si>
  <si>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</si>
  <si>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</si>
  <si>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</si>
  <si>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</si>
  <si>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</si>
  <si>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</si>
  <si>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</si>
  <si>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</si>
  <si>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</si>
  <si>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</si>
  <si>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</si>
  <si>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</si>
  <si>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</si>
  <si>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</si>
  <si>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</si>
  <si>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</si>
  <si>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</si>
  <si>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</si>
  <si>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</si>
  <si>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</si>
  <si>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</si>
  <si>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</si>
  <si>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</si>
  <si>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</si>
  <si>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</si>
  <si>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</si>
  <si>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</si>
  <si>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</si>
  <si>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</si>
  <si>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</si>
  <si>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</si>
  <si>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</si>
  <si>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</si>
  <si>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</si>
  <si>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</si>
  <si>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</si>
  <si>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</si>
  <si>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</si>
  <si>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</si>
  <si>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</si>
  <si>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</si>
  <si>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</si>
  <si>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</si>
  <si>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</si>
  <si>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</si>
  <si>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</si>
  <si>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</si>
  <si>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</si>
  <si>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</si>
  <si>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</si>
  <si>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</si>
  <si>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</si>
  <si>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</si>
  <si>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</si>
  <si>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</si>
  <si>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</si>
  <si>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</si>
  <si>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</si>
  <si>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</si>
  <si>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</si>
  <si>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</si>
  <si>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</si>
  <si>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</si>
  <si>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</si>
  <si>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</si>
  <si>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</si>
  <si>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</si>
  <si>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</si>
  <si>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</si>
  <si>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</si>
  <si>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</si>
  <si>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</si>
  <si>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</si>
  <si>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</si>
  <si>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</si>
  <si>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</si>
  <si>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</si>
  <si>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</si>
  <si>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</si>
  <si>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</si>
  <si>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</si>
  <si>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</si>
  <si>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</si>
  <si>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</si>
  <si>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</si>
  <si>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</si>
  <si>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</si>
  <si>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</si>
  <si>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</si>
  <si>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</si>
  <si>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</si>
  <si>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</si>
  <si>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</si>
  <si>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</si>
  <si>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</si>
  <si>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</si>
  <si>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</si>
  <si>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</si>
  <si>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</si>
  <si>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</si>
  <si>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</si>
  <si>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</si>
  <si>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</si>
  <si>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</si>
  <si>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</si>
  <si>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</si>
  <si>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</si>
  <si>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</si>
  <si>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</si>
  <si>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</si>
  <si>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</si>
  <si>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</si>
  <si>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</si>
  <si>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</si>
  <si>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</si>
  <si>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</si>
  <si>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</si>
  <si>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</si>
  <si>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</si>
  <si>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</si>
  <si>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</si>
  <si>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</si>
  <si>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</si>
  <si>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</si>
  <si>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</si>
  <si>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</si>
  <si>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</si>
  <si>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</si>
  <si>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</si>
  <si>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</si>
  <si>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</si>
  <si>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</si>
  <si>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</si>
  <si>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</si>
  <si>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</si>
  <si>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</si>
  <si>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</si>
  <si>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</si>
  <si>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</si>
  <si>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</si>
  <si>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</si>
  <si>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</si>
  <si>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</si>
  <si>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</si>
  <si>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</si>
  <si>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</si>
  <si>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</si>
  <si>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</si>
  <si>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</si>
  <si>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</si>
  <si>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</si>
  <si>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</si>
  <si>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</si>
  <si>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</si>
  <si>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</si>
  <si>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</si>
  <si>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</si>
  <si>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</si>
  <si>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</si>
  <si>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</si>
  <si>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</si>
  <si>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</si>
  <si>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</si>
  <si>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</si>
  <si>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</si>
  <si>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</si>
  <si>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</si>
  <si>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</si>
  <si>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</si>
  <si>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</si>
  <si>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</si>
  <si>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</si>
  <si>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</si>
  <si>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</si>
  <si>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</si>
  <si>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</si>
  <si>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</si>
  <si>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</si>
  <si>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</si>
  <si>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</si>
  <si>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</si>
  <si>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</si>
  <si>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</si>
  <si>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</si>
  <si>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</si>
  <si>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</si>
  <si>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</si>
  <si>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</si>
  <si>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</si>
  <si>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</si>
  <si>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</si>
  <si>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</si>
  <si>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</si>
  <si>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</si>
  <si>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</si>
  <si>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</si>
  <si>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</si>
  <si>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</si>
  <si>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</si>
  <si>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</si>
  <si>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</si>
  <si>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</si>
  <si>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</si>
  <si>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</si>
  <si>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</si>
  <si>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</si>
  <si>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</si>
  <si>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</si>
  <si>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</si>
  <si>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</si>
  <si>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</si>
  <si>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</si>
  <si>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</si>
  <si>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</si>
  <si>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</si>
  <si>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</si>
  <si>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</si>
  <si>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</si>
  <si>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</si>
  <si>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</si>
  <si>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</si>
  <si>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</si>
  <si>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</si>
  <si>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</si>
  <si>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</si>
  <si>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</si>
  <si>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</si>
  <si>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</si>
  <si>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</si>
  <si>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</si>
  <si>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</si>
  <si>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</si>
  <si>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</si>
  <si>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</si>
  <si>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</si>
  <si>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</si>
  <si>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</si>
  <si>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</si>
  <si>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</si>
  <si>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</si>
  <si>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</si>
  <si>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</si>
  <si>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</si>
  <si>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</si>
  <si>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</si>
  <si>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</si>
  <si>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</si>
  <si>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</si>
  <si>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</si>
  <si>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</si>
  <si>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</si>
  <si>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</si>
  <si>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</si>
  <si>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</si>
  <si>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</si>
  <si>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</si>
  <si>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</si>
  <si>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</si>
  <si>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</si>
  <si>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</si>
  <si>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</si>
  <si>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</si>
  <si>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</si>
  <si>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</si>
  <si>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</si>
  <si>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</si>
  <si>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</si>
  <si>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</si>
  <si>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</si>
  <si>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</si>
  <si>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</si>
  <si>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</si>
  <si>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</si>
  <si>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</si>
  <si>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</si>
  <si>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</si>
  <si>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</si>
  <si>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</si>
  <si>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</si>
  <si>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</si>
  <si>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</si>
  <si>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</si>
  <si>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</si>
  <si>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</si>
  <si>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</si>
  <si>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</si>
  <si>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</si>
  <si>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</si>
  <si>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</si>
  <si>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</si>
  <si>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</si>
  <si>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</si>
  <si>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</si>
  <si>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</si>
  <si>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</si>
  <si>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</si>
  <si>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</si>
  <si>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</si>
  <si>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</si>
  <si>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</si>
  <si>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</si>
  <si>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</si>
  <si>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</si>
  <si>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</si>
  <si>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</si>
  <si>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</si>
  <si>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</si>
  <si>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</si>
  <si>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</si>
  <si>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</si>
  <si>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</si>
  <si>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</si>
  <si>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</si>
  <si>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</si>
  <si>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</si>
  <si>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</si>
  <si>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</si>
  <si>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</si>
  <si>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</si>
  <si>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</si>
  <si>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</si>
  <si>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</si>
  <si>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</si>
  <si>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</si>
  <si>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</si>
  <si>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</si>
  <si>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</si>
  <si>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</si>
  <si>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</si>
  <si>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</si>
  <si>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</si>
  <si>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</si>
  <si>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</si>
  <si>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</si>
  <si>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</si>
  <si>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</si>
  <si>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</si>
  <si>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</si>
  <si>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</si>
  <si>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</si>
  <si>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</si>
  <si>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</si>
  <si>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</si>
  <si>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</si>
  <si>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</si>
  <si>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</si>
  <si>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</si>
  <si>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</si>
  <si>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</si>
  <si>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</si>
  <si>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</si>
  <si>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</si>
  <si>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</si>
  <si>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</si>
  <si>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</si>
  <si>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</si>
  <si>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</si>
  <si>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</si>
  <si>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</si>
  <si>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</si>
  <si>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</si>
  <si>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</si>
  <si>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</si>
  <si>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</si>
  <si>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</si>
  <si>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</si>
  <si>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</si>
  <si>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</si>
  <si>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</si>
  <si>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</si>
  <si>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</si>
  <si>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</si>
  <si>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</si>
  <si>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</si>
  <si>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</si>
  <si>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</si>
  <si>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</si>
  <si>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</si>
  <si>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</si>
  <si>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</si>
  <si>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</si>
  <si>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</si>
  <si>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</si>
  <si>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</si>
  <si>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</si>
  <si>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</si>
  <si>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</si>
  <si>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</si>
  <si>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</si>
  <si>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</si>
  <si>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</si>
  <si>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</si>
  <si>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</si>
  <si>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</si>
  <si>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</si>
  <si>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</si>
  <si>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</si>
  <si>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</si>
  <si>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</si>
  <si>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</si>
  <si>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</si>
  <si>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</si>
  <si>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</si>
  <si>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</si>
  <si>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</si>
  <si>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</si>
  <si>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</si>
  <si>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</si>
  <si>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</si>
  <si>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</si>
  <si>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</si>
  <si>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</si>
  <si>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</si>
  <si>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</si>
  <si>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</si>
  <si>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</si>
  <si>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</si>
  <si>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</si>
  <si>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</si>
  <si>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</si>
  <si>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</si>
  <si>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</si>
  <si>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</si>
  <si>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</si>
  <si>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</si>
  <si>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</si>
  <si>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</si>
  <si>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</si>
  <si>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</si>
  <si>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</si>
  <si>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</si>
  <si>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</si>
  <si>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</si>
  <si>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</si>
  <si>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</si>
  <si>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</si>
  <si>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</si>
  <si>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</si>
  <si>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</si>
  <si>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</si>
  <si>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</si>
  <si>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</si>
  <si>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</si>
  <si>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</si>
  <si>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</si>
  <si>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</si>
  <si>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</si>
  <si>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</si>
  <si>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</si>
  <si>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</si>
  <si>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</si>
  <si>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</si>
  <si>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</si>
  <si>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</si>
  <si>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</si>
  <si>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</si>
  <si>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</si>
  <si>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</si>
  <si>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</si>
  <si>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</si>
  <si>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</si>
  <si>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</si>
  <si>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</si>
  <si>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</si>
  <si>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</si>
  <si>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</si>
  <si>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</si>
  <si>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</si>
  <si>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</si>
  <si>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</si>
  <si>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</si>
  <si>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</si>
  <si>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</si>
  <si>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</si>
  <si>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</si>
  <si>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</si>
  <si>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</si>
  <si>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</si>
  <si>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</si>
  <si>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</si>
  <si>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</si>
  <si>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</si>
  <si>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</si>
  <si>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</si>
  <si>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</si>
  <si>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</si>
  <si>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</si>
  <si>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</si>
  <si>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</si>
  <si>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</si>
  <si>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</si>
  <si>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</si>
  <si>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</si>
  <si>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</si>
  <si>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</si>
  <si>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</si>
  <si>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</si>
  <si>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</si>
  <si>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</si>
  <si>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</si>
  <si>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</si>
  <si>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</si>
  <si>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</si>
  <si>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</si>
  <si>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</si>
  <si>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</si>
  <si>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</si>
  <si>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</si>
  <si>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</si>
  <si>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</si>
  <si>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</si>
  <si>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</si>
  <si>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</si>
  <si>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</si>
  <si>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</si>
  <si>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</si>
  <si>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</si>
  <si>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</si>
  <si>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</si>
  <si>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</si>
  <si>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</si>
  <si>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</si>
  <si>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</si>
  <si>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</si>
  <si>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</si>
  <si>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</si>
  <si>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</si>
  <si>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</si>
  <si>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</si>
  <si>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</si>
  <si>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</si>
  <si>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</si>
  <si>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</si>
  <si>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</si>
  <si>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</si>
  <si>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</si>
  <si>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</si>
  <si>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</si>
  <si>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</si>
  <si>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</si>
  <si>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</si>
  <si>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</si>
  <si>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</si>
  <si>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</si>
  <si>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</si>
  <si>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</si>
  <si>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</si>
  <si>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</si>
  <si>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</si>
  <si>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</si>
  <si>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</si>
  <si>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</si>
  <si>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</si>
  <si>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</si>
  <si>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</si>
  <si>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</si>
  <si>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</si>
  <si>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</si>
  <si>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</si>
  <si>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</si>
  <si>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</si>
  <si>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</si>
  <si>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</si>
  <si>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</si>
  <si>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</si>
  <si>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</si>
  <si>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</si>
  <si>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</si>
  <si>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</si>
  <si>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</si>
  <si>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</si>
  <si>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</si>
  <si>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</si>
  <si>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</si>
  <si>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</si>
  <si>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</si>
  <si>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</si>
  <si>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</si>
  <si>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</si>
  <si>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</si>
  <si>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</si>
  <si>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</si>
  <si>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</si>
  <si>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</si>
  <si>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</si>
  <si>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</si>
  <si>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</si>
  <si>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</si>
  <si>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</si>
  <si>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</si>
  <si>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</si>
  <si>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</si>
  <si>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</si>
  <si>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</si>
  <si>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</si>
  <si>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</si>
  <si>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</si>
  <si>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</si>
  <si>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</si>
  <si>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</si>
  <si>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</si>
  <si>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</si>
  <si>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</si>
  <si>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</si>
  <si>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</si>
  <si>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</si>
  <si>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</si>
  <si>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</si>
  <si>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</si>
  <si>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</si>
  <si>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</si>
  <si>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</si>
  <si>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</si>
  <si>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</si>
  <si>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</si>
  <si>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</si>
  <si>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</si>
  <si>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</si>
  <si>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</si>
  <si>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</si>
  <si>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</si>
  <si>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</si>
  <si>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</si>
  <si>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</si>
  <si>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</si>
  <si>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</si>
  <si>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</si>
  <si>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</si>
  <si>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</si>
  <si>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</si>
  <si>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</si>
  <si>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</si>
  <si>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</si>
  <si>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</si>
  <si>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</si>
  <si>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</si>
  <si>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</si>
  <si>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</si>
  <si>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</si>
  <si>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</si>
  <si>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</si>
  <si>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</si>
  <si>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</si>
  <si>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</si>
  <si>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</si>
  <si>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</si>
  <si>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</si>
  <si>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</si>
  <si>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</si>
  <si>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</si>
  <si>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</si>
  <si>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</si>
  <si>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</si>
  <si>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</si>
  <si>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</si>
  <si>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</si>
  <si>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</si>
  <si>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</si>
  <si>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</si>
  <si>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</si>
  <si>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</si>
  <si>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</si>
  <si>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</si>
  <si>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</si>
  <si>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</si>
  <si>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</si>
  <si>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</si>
  <si>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</si>
  <si>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</si>
  <si>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</si>
  <si>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</si>
  <si>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</si>
  <si>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</si>
  <si>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</si>
  <si>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</si>
  <si>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</si>
  <si>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</si>
  <si>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</si>
  <si>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</si>
  <si>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</si>
  <si>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</si>
  <si>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</si>
  <si>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</si>
  <si>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</si>
  <si>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</si>
  <si>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</si>
  <si>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</si>
  <si>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</si>
  <si>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</si>
  <si>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</si>
  <si>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</si>
  <si>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</si>
  <si>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</si>
  <si>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</si>
  <si>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</si>
  <si>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</si>
  <si>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</si>
  <si>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</si>
  <si>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</si>
  <si>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</si>
  <si>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</si>
  <si>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</si>
  <si>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</si>
  <si>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</si>
  <si>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</si>
  <si>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</si>
  <si>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</si>
  <si>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</si>
  <si>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</si>
  <si>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</si>
  <si>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</si>
  <si>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</si>
  <si>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</si>
  <si>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</si>
  <si>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</si>
  <si>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</si>
  <si>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</si>
  <si>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</si>
  <si>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</si>
  <si>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</si>
  <si>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</si>
  <si>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</si>
  <si>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</si>
  <si>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</si>
  <si>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</si>
  <si>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</si>
  <si>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</si>
  <si>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</si>
  <si>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</si>
  <si>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</si>
  <si>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</si>
  <si>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</si>
  <si>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</si>
  <si>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</si>
  <si>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</si>
  <si>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</si>
  <si>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</si>
  <si>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</si>
  <si>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</si>
  <si>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</si>
  <si>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</si>
  <si>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</si>
  <si>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</si>
  <si>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</si>
  <si>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</si>
  <si>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</si>
  <si>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</si>
  <si>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</si>
  <si>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</si>
  <si>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</si>
  <si>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</si>
  <si>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</si>
  <si>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</si>
  <si>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</si>
  <si>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</si>
  <si>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</si>
  <si>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</si>
  <si>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</si>
  <si>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</si>
  <si>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</si>
  <si>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</si>
  <si>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</si>
  <si>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</si>
  <si>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</si>
  <si>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</si>
  <si>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</si>
  <si>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</si>
  <si>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</si>
  <si>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</si>
  <si>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</si>
  <si>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</si>
  <si>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</si>
  <si>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</si>
  <si>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</si>
  <si>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</si>
  <si>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</si>
  <si>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</si>
  <si>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</si>
  <si>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</si>
  <si>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</si>
  <si>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</si>
  <si>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</si>
  <si>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</si>
  <si>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</si>
  <si>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</si>
  <si>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</si>
  <si>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</si>
  <si>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</si>
  <si>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</si>
  <si>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</si>
  <si>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</si>
  <si>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</si>
  <si>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</si>
  <si>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</si>
  <si>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</si>
  <si>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</si>
  <si>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</si>
  <si>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</si>
  <si>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</si>
  <si>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</si>
  <si>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</si>
  <si>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</si>
  <si>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</si>
  <si>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</si>
  <si>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</si>
  <si>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</si>
  <si>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</si>
  <si>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</si>
  <si>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</si>
  <si>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</si>
  <si>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</si>
  <si>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</si>
  <si>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</si>
  <si>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</si>
  <si>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</si>
  <si>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</si>
  <si>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</si>
  <si>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</si>
  <si>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</si>
  <si>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</si>
  <si>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</si>
  <si>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</si>
  <si>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</si>
  <si>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</si>
  <si>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</si>
  <si>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</si>
  <si>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</si>
  <si>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</si>
  <si>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</si>
  <si>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</si>
  <si>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</si>
  <si>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</si>
  <si>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</si>
  <si>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</si>
  <si>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</si>
  <si>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</si>
  <si>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</si>
  <si>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</si>
  <si>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</si>
  <si>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</si>
  <si>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</si>
  <si>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</si>
  <si>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</si>
  <si>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</si>
  <si>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</si>
  <si>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</si>
  <si>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</si>
  <si>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</si>
  <si>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</si>
  <si>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</si>
  <si>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</si>
  <si>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</si>
  <si>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</si>
  <si>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</si>
  <si>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</si>
  <si>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</si>
  <si>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</si>
  <si>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</si>
  <si>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</si>
  <si>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</si>
  <si>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</si>
  <si>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</si>
  <si>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</si>
  <si>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</si>
  <si>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</si>
  <si>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</si>
  <si>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</si>
  <si>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</si>
  <si>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</si>
  <si>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</si>
  <si>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</si>
  <si>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</si>
  <si>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</si>
  <si>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</si>
  <si>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</si>
  <si>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</si>
  <si>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</si>
  <si>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</si>
  <si>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</si>
  <si>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</si>
  <si>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</si>
  <si>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</si>
  <si>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</si>
  <si>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</si>
  <si>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</si>
  <si>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</si>
  <si>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</si>
  <si>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</si>
  <si>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</si>
  <si>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</si>
  <si>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</si>
  <si>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</si>
  <si>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</si>
  <si>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</si>
  <si>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</si>
  <si>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</si>
  <si>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</si>
  <si>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</si>
  <si>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</si>
  <si>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</si>
  <si>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</si>
  <si>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</si>
  <si>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</si>
  <si>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</si>
  <si>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</si>
  <si>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</si>
  <si>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</si>
  <si>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</si>
  <si>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</si>
  <si>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</si>
  <si>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</si>
  <si>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</si>
  <si>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</si>
  <si>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</si>
  <si>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</si>
  <si>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</si>
  <si>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</si>
  <si>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</si>
  <si>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</si>
  <si>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</si>
  <si>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</si>
  <si>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</si>
  <si>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</si>
  <si>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</si>
  <si>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</si>
  <si>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</si>
  <si>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</si>
  <si>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</si>
  <si>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</si>
  <si>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</si>
  <si>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</si>
  <si>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</si>
  <si>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</si>
  <si>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</si>
  <si>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</si>
  <si>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</si>
  <si>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</si>
  <si>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</si>
  <si>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</si>
  <si>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</si>
  <si>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</si>
  <si>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</si>
  <si>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</si>
  <si>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</si>
  <si>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</si>
  <si>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</si>
  <si>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</si>
  <si>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</si>
  <si>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</si>
  <si>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</si>
  <si>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</si>
  <si>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</si>
  <si>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</si>
  <si>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</si>
  <si>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</si>
  <si>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</si>
  <si>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</si>
  <si>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</si>
  <si>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</si>
  <si>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</si>
  <si>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</si>
  <si>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</si>
  <si>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</si>
  <si>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</si>
  <si>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</si>
  <si>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</si>
  <si>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</si>
  <si>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</si>
  <si>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</si>
  <si>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</si>
  <si>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</si>
  <si>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</si>
  <si>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</si>
  <si>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</si>
  <si>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</si>
  <si>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</si>
  <si>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</si>
  <si>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</si>
  <si>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</si>
  <si>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</si>
  <si>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</si>
  <si>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</si>
  <si>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</si>
  <si>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</si>
  <si>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</si>
  <si>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</si>
  <si>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</si>
  <si>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</si>
  <si>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</si>
  <si>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</si>
  <si>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</si>
  <si>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</si>
  <si>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</si>
  <si>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</si>
  <si>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</si>
  <si>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</si>
  <si>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</si>
  <si>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</si>
  <si>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</si>
  <si>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</si>
  <si>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</si>
  <si>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</si>
  <si>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</si>
  <si>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</si>
  <si>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</si>
  <si>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</si>
  <si>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</si>
  <si>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</si>
  <si>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</si>
  <si>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</si>
  <si>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</si>
  <si>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</si>
  <si>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</si>
  <si>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</si>
  <si>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</si>
  <si>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</si>
  <si>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</si>
  <si>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</si>
  <si>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</si>
  <si>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</si>
  <si>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</si>
  <si>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</si>
  <si>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</si>
  <si>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</si>
  <si>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</si>
  <si>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</si>
  <si>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</si>
  <si>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</si>
  <si>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</si>
  <si>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</si>
  <si>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</si>
  <si>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</si>
  <si>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</si>
  <si>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</si>
  <si>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</si>
  <si>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</si>
  <si>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</si>
  <si>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</si>
  <si>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</si>
  <si>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</si>
  <si>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</si>
  <si>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</si>
  <si>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</si>
  <si>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</si>
  <si>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</si>
  <si>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</si>
  <si>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</si>
  <si>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</si>
  <si>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</si>
  <si>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</si>
  <si>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</si>
  <si>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</si>
  <si>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</si>
  <si>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</si>
  <si>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</si>
  <si>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</si>
  <si>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</si>
  <si>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</si>
  <si>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</si>
  <si>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</si>
  <si>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</si>
  <si>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</si>
  <si>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</si>
  <si>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</si>
  <si>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</si>
  <si>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</si>
  <si>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</si>
  <si>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</si>
  <si>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</si>
  <si>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</si>
  <si>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</si>
  <si>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</si>
  <si>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</si>
  <si>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</si>
  <si>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</si>
  <si>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</si>
  <si>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</si>
  <si>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</si>
  <si>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</si>
  <si>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</si>
  <si>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</si>
  <si>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</si>
  <si>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</si>
  <si>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</si>
  <si>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</si>
  <si>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</si>
  <si>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</si>
  <si>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</si>
  <si>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</si>
  <si>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</si>
  <si>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</si>
  <si>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</si>
  <si>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</si>
  <si>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</si>
  <si>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</si>
  <si>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</si>
  <si>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</si>
  <si>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</si>
  <si>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</si>
  <si>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</si>
  <si>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</si>
  <si>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</si>
  <si>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</si>
  <si>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</si>
  <si>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</si>
  <si>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</si>
  <si>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</si>
  <si>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</si>
  <si>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</si>
  <si>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</si>
  <si>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</si>
  <si>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</si>
  <si>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</si>
  <si>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</si>
  <si>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</si>
  <si>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</si>
  <si>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</si>
  <si>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</si>
  <si>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</si>
  <si>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</si>
  <si>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</si>
  <si>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</si>
  <si>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</si>
  <si>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</si>
  <si>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</si>
  <si>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</si>
  <si>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</si>
  <si>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</si>
  <si>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</si>
  <si>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</si>
  <si>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</si>
  <si>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</si>
  <si>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</si>
  <si>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</si>
  <si>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</si>
  <si>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</si>
  <si>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</si>
  <si>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</si>
  <si>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</si>
  <si>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</si>
  <si>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</si>
  <si>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</si>
  <si>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</si>
  <si>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</si>
  <si>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</si>
  <si>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</si>
  <si>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</si>
  <si>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</si>
  <si>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</si>
  <si>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</si>
  <si>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</si>
  <si>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</si>
  <si>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</si>
  <si>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</si>
  <si>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</si>
  <si>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</si>
  <si>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</si>
  <si>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</si>
  <si>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</si>
  <si>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</si>
  <si>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</si>
  <si>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</si>
  <si>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</si>
  <si>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</si>
  <si>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</si>
  <si>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</si>
  <si>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</si>
  <si>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</si>
  <si>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</si>
  <si>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</si>
  <si>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</si>
  <si>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</si>
  <si>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</si>
  <si>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</si>
  <si>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</si>
  <si>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</si>
  <si>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</si>
  <si>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</si>
  <si>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</si>
  <si>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</si>
  <si>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</si>
  <si>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</si>
  <si>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</si>
  <si>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</si>
  <si>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</si>
  <si>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</si>
  <si>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</si>
  <si>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</si>
  <si>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</si>
  <si>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</si>
  <si>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</si>
  <si>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</si>
  <si>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</si>
  <si>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</si>
  <si>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</si>
  <si>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</si>
  <si>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</si>
  <si>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</si>
  <si>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</si>
  <si>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</si>
  <si>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</si>
  <si>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</si>
  <si>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</si>
  <si>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</si>
  <si>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</si>
  <si>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</si>
  <si>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</si>
  <si>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</si>
  <si>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</si>
  <si>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</si>
  <si>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</si>
  <si>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</si>
  <si>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</si>
  <si>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</si>
  <si>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</si>
  <si>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</si>
  <si>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</si>
  <si>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</si>
  <si>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</si>
  <si>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</si>
  <si>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</si>
  <si>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</si>
  <si>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</si>
  <si>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</si>
  <si>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</si>
  <si>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</si>
  <si>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</si>
  <si>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</si>
  <si>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</si>
  <si>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</si>
  <si>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</si>
  <si>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</si>
  <si>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</si>
  <si>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</si>
  <si>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</si>
  <si>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</si>
  <si>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</si>
  <si>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</si>
  <si>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</si>
  <si>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</si>
  <si>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</si>
  <si>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</si>
  <si>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</si>
  <si>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</si>
  <si>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</si>
  <si>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</si>
  <si>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</si>
  <si>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</si>
  <si>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</si>
  <si>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</si>
  <si>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</si>
  <si>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</si>
  <si>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</si>
  <si>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</si>
  <si>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</si>
  <si>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</si>
  <si>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</si>
  <si>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</si>
  <si>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</si>
  <si>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</si>
  <si>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</si>
  <si>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</si>
  <si>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</si>
  <si>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</si>
  <si>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</si>
  <si>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</si>
  <si>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</si>
  <si>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</si>
  <si>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</si>
  <si>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</si>
  <si>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</si>
  <si>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</si>
  <si>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</si>
  <si>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</si>
  <si>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</si>
  <si>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</si>
  <si>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</si>
  <si>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</si>
  <si>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</si>
  <si>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</si>
  <si>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</si>
  <si>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</si>
  <si>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</si>
  <si>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</si>
  <si>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</si>
  <si>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</si>
  <si>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</si>
  <si>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</si>
  <si>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</si>
  <si>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</si>
  <si>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</si>
  <si>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</si>
  <si>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</si>
  <si>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</si>
  <si>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</si>
  <si>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</si>
  <si>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</si>
  <si>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</si>
  <si>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</si>
  <si>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</si>
  <si>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</si>
  <si>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</si>
  <si>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</si>
  <si>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</si>
  <si>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</si>
  <si>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</si>
  <si>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</si>
  <si>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</si>
  <si>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</si>
  <si>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</si>
  <si>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</si>
  <si>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</si>
  <si>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</si>
  <si>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</si>
  <si>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</si>
  <si>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</si>
  <si>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</si>
  <si>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</si>
  <si>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</si>
  <si>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</si>
  <si>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</si>
  <si>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</si>
  <si>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</si>
  <si>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</si>
  <si>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</si>
  <si>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</si>
  <si>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</si>
  <si>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</si>
  <si>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</si>
  <si>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</si>
  <si>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</si>
  <si>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</si>
  <si>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</si>
  <si>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</si>
  <si>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</si>
  <si>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</si>
  <si>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</si>
  <si>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</si>
  <si>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</si>
  <si>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</si>
  <si>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</si>
  <si>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</si>
  <si>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</si>
  <si>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</si>
  <si>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</si>
  <si>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</si>
  <si>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</si>
  <si>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</si>
  <si>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</si>
  <si>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</si>
  <si>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</si>
  <si>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</si>
  <si>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</si>
  <si>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</si>
  <si>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</si>
  <si>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</si>
  <si>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</si>
  <si>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</si>
  <si>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</si>
  <si>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</si>
  <si>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</si>
  <si>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</si>
  <si>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</si>
  <si>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</si>
  <si>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</si>
  <si>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</si>
  <si>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</si>
  <si>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</si>
  <si>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</si>
  <si>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</si>
  <si>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</si>
  <si>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</si>
  <si>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</si>
  <si>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</si>
  <si>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</si>
  <si>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</si>
  <si>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</si>
  <si>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</si>
  <si>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</si>
  <si>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</si>
  <si>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</si>
  <si>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</si>
  <si>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</si>
  <si>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</si>
  <si>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</si>
  <si>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</si>
  <si>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</si>
  <si>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</si>
  <si>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</si>
  <si>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</si>
  <si>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</si>
  <si>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</si>
  <si>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</si>
  <si>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</si>
  <si>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</si>
  <si>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</si>
  <si>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</si>
  <si>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</si>
  <si>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</si>
  <si>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</si>
  <si>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</si>
  <si>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</si>
  <si>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</si>
  <si>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</si>
  <si>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</si>
  <si>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</si>
  <si>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</si>
  <si>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</si>
  <si>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</si>
  <si>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</si>
  <si>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</si>
  <si>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</si>
  <si>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</si>
  <si>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</si>
  <si>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</si>
  <si>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</si>
  <si>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</si>
  <si>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</si>
  <si>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</si>
  <si>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</si>
  <si>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</si>
  <si>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</si>
  <si>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</si>
  <si>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</si>
  <si>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</si>
  <si>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</si>
  <si>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</si>
  <si>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</si>
  <si>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</si>
  <si>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</si>
  <si>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</si>
  <si>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</si>
  <si>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</si>
  <si>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</si>
  <si>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</si>
  <si>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</si>
  <si>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</si>
  <si>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</si>
  <si>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</si>
  <si>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</si>
  <si>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</si>
  <si>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</si>
  <si>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</si>
  <si>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</si>
  <si>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</si>
  <si>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</si>
  <si>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</si>
  <si>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</si>
  <si>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</si>
  <si>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</si>
  <si>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</si>
  <si>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</si>
  <si>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</si>
  <si>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</si>
  <si>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</si>
  <si>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</si>
  <si>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</si>
  <si>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</si>
  <si>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</si>
  <si>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</si>
  <si>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</si>
  <si>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</si>
  <si>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</si>
  <si>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</si>
  <si>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</si>
  <si>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</si>
  <si>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</si>
  <si>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</si>
  <si>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</si>
  <si>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</si>
  <si>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</si>
  <si>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</si>
  <si>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</si>
  <si>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</si>
  <si>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</si>
  <si>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</si>
  <si>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</si>
  <si>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</si>
  <si>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</si>
  <si>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</si>
  <si>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</si>
  <si>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</si>
  <si>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</si>
  <si>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</si>
  <si>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</si>
  <si>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</si>
  <si>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</si>
  <si>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</si>
  <si>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</si>
  <si>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</si>
  <si>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</si>
  <si>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</si>
  <si>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</si>
  <si>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</si>
  <si>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</si>
  <si>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</si>
  <si>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</si>
  <si>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</si>
  <si>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</si>
  <si>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</si>
  <si>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</si>
  <si>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</si>
  <si>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</si>
  <si>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</si>
  <si>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</si>
  <si>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</si>
  <si>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</si>
  <si>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</si>
  <si>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</si>
  <si>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</si>
  <si>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</si>
  <si>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</si>
  <si>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</si>
  <si>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</si>
  <si>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</si>
  <si>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</si>
  <si>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</si>
  <si>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</si>
  <si>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</si>
  <si>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</si>
  <si>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</si>
  <si>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</si>
  <si>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</si>
  <si>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</si>
  <si>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</si>
  <si>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</si>
  <si>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</si>
  <si>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</si>
  <si>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</si>
  <si>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</si>
  <si>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</si>
  <si>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</si>
  <si>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</si>
  <si>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</si>
  <si>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</si>
  <si>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</si>
  <si>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</si>
  <si>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</si>
  <si>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</si>
  <si>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</si>
  <si>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</si>
  <si>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</si>
  <si>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</si>
  <si>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</si>
  <si>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</si>
  <si>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</si>
  <si>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</si>
  <si>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</si>
  <si>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</si>
  <si>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</si>
  <si>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</si>
  <si>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</si>
  <si>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</si>
  <si>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</si>
  <si>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</si>
  <si>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</si>
  <si>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</si>
  <si>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</si>
  <si>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</si>
  <si>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</si>
  <si>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</si>
  <si>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</si>
  <si>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</si>
  <si>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</si>
  <si>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</si>
  <si>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</si>
  <si>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</si>
  <si>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</si>
  <si>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</si>
  <si>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</si>
  <si>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</si>
  <si>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</si>
  <si>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</si>
  <si>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</si>
  <si>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</si>
  <si>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</si>
  <si>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</si>
  <si>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</si>
  <si>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</si>
  <si>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</si>
  <si>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</si>
  <si>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</si>
  <si>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</si>
  <si>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</si>
  <si>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</si>
  <si>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</si>
  <si>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</si>
  <si>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</si>
  <si>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</si>
  <si>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</si>
  <si>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</si>
  <si>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</si>
  <si>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</si>
  <si>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</si>
  <si>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</si>
  <si>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</si>
  <si>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</si>
  <si>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</si>
  <si>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</si>
  <si>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</si>
  <si>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</si>
  <si>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</si>
  <si>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</si>
  <si>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</si>
  <si>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</si>
  <si>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</si>
  <si>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</si>
  <si>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</si>
  <si>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</si>
  <si>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</si>
  <si>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</si>
  <si>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</si>
  <si>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</si>
  <si>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</si>
  <si>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</si>
  <si>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</si>
  <si>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</si>
  <si>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</si>
  <si>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</si>
  <si>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</si>
  <si>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</si>
  <si>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</si>
  <si>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</si>
  <si>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</si>
  <si>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</si>
  <si>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</si>
  <si>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</si>
  <si>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</si>
  <si>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</si>
  <si>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</si>
  <si>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</si>
  <si>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</si>
  <si>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</si>
  <si>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</si>
  <si>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</si>
  <si>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</si>
  <si>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</si>
  <si>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</si>
  <si>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</si>
  <si>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</si>
  <si>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</si>
  <si>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</si>
  <si>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</si>
  <si>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</si>
  <si>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</si>
  <si>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</si>
  <si>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</si>
  <si>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</si>
  <si>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</si>
  <si>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</si>
  <si>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</si>
  <si>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</si>
  <si>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</si>
  <si>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</si>
  <si>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</si>
  <si>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</si>
  <si>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</si>
  <si>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</si>
  <si>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</si>
  <si>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</si>
  <si>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</si>
  <si>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</si>
  <si>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</si>
  <si>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</si>
  <si>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</si>
  <si>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</si>
  <si>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</si>
  <si>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</si>
  <si>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</si>
  <si>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</si>
  <si>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</si>
  <si>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</si>
  <si>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</si>
  <si>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</si>
  <si>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</si>
  <si>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</si>
  <si>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</si>
  <si>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</si>
  <si>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</si>
  <si>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</si>
  <si>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</si>
  <si>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</si>
  <si>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</si>
  <si>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</si>
  <si>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</si>
  <si>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</si>
  <si>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</si>
  <si>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</si>
  <si>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</si>
  <si>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</si>
  <si>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</si>
  <si>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</si>
  <si>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</si>
  <si>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</si>
  <si>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</si>
  <si>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</si>
  <si>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</si>
  <si>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</si>
  <si>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</si>
  <si>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</si>
  <si>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</si>
  <si>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</si>
  <si>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</si>
  <si>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</si>
  <si>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</si>
  <si>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</si>
  <si>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</si>
  <si>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</si>
  <si>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</si>
  <si>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</si>
  <si>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</si>
  <si>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</si>
  <si>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</si>
  <si>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</si>
  <si>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</si>
  <si>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</si>
  <si>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</si>
  <si>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</si>
  <si>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</si>
  <si>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</si>
  <si>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</si>
  <si>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</si>
  <si>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</si>
  <si>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</si>
  <si>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</si>
  <si>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</si>
  <si>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</si>
  <si>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</si>
  <si>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</si>
  <si>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</si>
  <si>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</si>
  <si>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</si>
  <si>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</si>
  <si>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</si>
  <si>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</si>
  <si>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</si>
  <si>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</si>
  <si>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</si>
  <si>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</si>
  <si>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</si>
  <si>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</si>
  <si>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</si>
  <si>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</si>
  <si>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</si>
  <si>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</si>
  <si>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</si>
  <si>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</si>
  <si>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</si>
  <si>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</si>
  <si>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</si>
  <si>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</si>
  <si>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</si>
  <si>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</si>
  <si>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</si>
  <si>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</si>
  <si>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</si>
  <si>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</si>
  <si>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</si>
  <si>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</si>
  <si>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</si>
  <si>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</si>
  <si>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</si>
  <si>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</si>
  <si>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</si>
  <si>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</si>
  <si>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</si>
  <si>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</si>
  <si>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</si>
  <si>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</si>
  <si>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</si>
  <si>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</si>
  <si>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</si>
  <si>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</si>
  <si>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</si>
  <si>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</si>
  <si>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</si>
  <si>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</si>
  <si>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</si>
  <si>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</si>
  <si>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</si>
  <si>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</si>
  <si>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</si>
  <si>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</si>
  <si>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</si>
  <si>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</si>
  <si>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</si>
  <si>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</si>
  <si>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</si>
  <si>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</si>
  <si>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</si>
  <si>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</si>
  <si>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</si>
  <si>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</si>
  <si>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</si>
  <si>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</si>
  <si>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</si>
  <si>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</si>
  <si>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</si>
  <si>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</si>
  <si>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</si>
  <si>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</si>
  <si>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</si>
  <si>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</si>
  <si>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</si>
  <si>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</si>
  <si>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</si>
  <si>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</si>
  <si>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</si>
  <si>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</si>
  <si>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</si>
  <si>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</si>
  <si>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</si>
  <si>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</si>
  <si>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</si>
  <si>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</si>
  <si>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</si>
  <si>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</si>
  <si>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</si>
  <si>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</si>
  <si>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</si>
  <si>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</si>
  <si>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</si>
  <si>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</si>
  <si>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</si>
  <si>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</si>
  <si>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</si>
  <si>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</si>
  <si>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</si>
  <si>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</si>
  <si>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</si>
  <si>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</si>
  <si>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</si>
  <si>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</si>
  <si>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</si>
  <si>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</si>
  <si>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</si>
  <si>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</si>
  <si>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</si>
  <si>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</si>
  <si>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</si>
  <si>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</si>
  <si>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</si>
  <si>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</si>
  <si>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</si>
  <si>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</si>
  <si>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</si>
  <si>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</si>
  <si>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</si>
  <si>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</si>
  <si>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</si>
  <si>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</si>
  <si>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</si>
  <si>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</si>
  <si>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</si>
  <si>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</si>
  <si>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</si>
  <si>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</si>
  <si>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</si>
  <si>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</si>
  <si>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</si>
  <si>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</si>
  <si>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</si>
  <si>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</si>
  <si>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</si>
  <si>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</si>
  <si>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</si>
  <si>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</si>
  <si>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</si>
  <si>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</si>
  <si>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</si>
  <si>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</si>
  <si>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</si>
  <si>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</si>
  <si>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</si>
  <si>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</si>
  <si>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</si>
  <si>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</si>
  <si>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</si>
  <si>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</si>
  <si>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</si>
  <si>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</si>
  <si>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</si>
  <si>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</si>
  <si>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</si>
  <si>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</si>
  <si>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</si>
  <si>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</si>
  <si>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</si>
  <si>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</si>
  <si>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</si>
  <si>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</si>
  <si>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</si>
  <si>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</si>
  <si>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</si>
  <si>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</si>
  <si>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</si>
  <si>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</si>
  <si>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</si>
  <si>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</si>
  <si>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</si>
  <si>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</si>
  <si>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</si>
  <si>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</si>
  <si>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</si>
  <si>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</si>
  <si>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</si>
  <si>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</si>
  <si>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</si>
  <si>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</si>
  <si>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</si>
  <si>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</si>
  <si>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</si>
  <si>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</si>
  <si>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</si>
  <si>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</si>
  <si>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</si>
  <si>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</si>
  <si>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</si>
  <si>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</si>
  <si>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</si>
  <si>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</si>
  <si>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</si>
  <si>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</si>
  <si>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</si>
  <si>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</si>
  <si>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</si>
  <si>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</si>
  <si>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</si>
  <si>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</si>
  <si>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</si>
  <si>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</si>
  <si>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</si>
  <si>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</si>
  <si>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</si>
  <si>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</si>
  <si>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</si>
  <si>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</si>
  <si>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</si>
  <si>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</si>
  <si>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</si>
  <si>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</si>
  <si>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</si>
  <si>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</si>
  <si>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</si>
  <si>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</si>
  <si>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</si>
  <si>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</si>
  <si>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</si>
  <si>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</si>
  <si>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</si>
  <si>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</si>
  <si>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</si>
  <si>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</si>
  <si>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</si>
  <si>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</si>
  <si>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</si>
  <si>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</si>
  <si>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</si>
  <si>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</si>
  <si>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</si>
  <si>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</si>
  <si>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</si>
  <si>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</si>
  <si>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</si>
  <si>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</si>
  <si>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</si>
  <si>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</si>
  <si>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</si>
  <si>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</si>
  <si>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</si>
  <si>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</si>
  <si>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</si>
  <si>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</si>
  <si>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</si>
  <si>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</si>
  <si>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</si>
  <si>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</si>
  <si>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</si>
  <si>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</si>
  <si>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</si>
  <si>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</si>
  <si>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</si>
  <si>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</si>
  <si>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</si>
  <si>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</si>
  <si>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</si>
  <si>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</si>
  <si>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</si>
  <si>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</si>
  <si>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</si>
  <si>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</si>
  <si>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</si>
  <si>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</si>
  <si>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</si>
  <si>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</si>
  <si>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</si>
  <si>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</si>
  <si>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</si>
  <si>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</si>
  <si>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</si>
  <si>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</si>
  <si>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</si>
  <si>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</si>
  <si>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</si>
  <si>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</si>
  <si>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</si>
  <si>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</si>
  <si>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</si>
  <si>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</si>
  <si>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</si>
  <si>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</si>
  <si>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</si>
  <si>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</si>
  <si>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</si>
  <si>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</si>
  <si>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</si>
  <si>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</si>
  <si>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</si>
  <si>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</si>
  <si>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</si>
  <si>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</si>
  <si>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</si>
  <si>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</si>
  <si>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</si>
  <si>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</si>
  <si>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</si>
  <si>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</si>
  <si>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</si>
  <si>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</si>
  <si>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</si>
  <si>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</si>
  <si>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</si>
  <si>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</si>
  <si>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</si>
  <si>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</si>
  <si>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</si>
  <si>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</si>
  <si>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</si>
  <si>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</si>
  <si>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</si>
  <si>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</si>
  <si>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</si>
  <si>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</si>
  <si>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</si>
  <si>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</si>
  <si>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</si>
  <si>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</si>
  <si>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</si>
  <si>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</si>
  <si>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</si>
  <si>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</si>
  <si>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</si>
  <si>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</si>
  <si>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</si>
  <si>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</si>
  <si>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</si>
  <si>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</si>
  <si>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</si>
  <si>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</si>
  <si>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</si>
  <si>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</si>
  <si>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</si>
  <si>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</si>
  <si>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</si>
  <si>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</si>
  <si>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</si>
  <si>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</si>
  <si>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</si>
  <si>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</si>
  <si>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</si>
  <si>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</si>
  <si>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</si>
  <si>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</si>
  <si>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</si>
  <si>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</si>
  <si>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</si>
  <si>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</si>
  <si>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</si>
  <si>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</si>
  <si>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</si>
  <si>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</si>
  <si>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</si>
  <si>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</si>
  <si>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</si>
  <si>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</si>
  <si>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</si>
  <si>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</si>
  <si>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</si>
  <si>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</si>
  <si>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</si>
  <si>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</si>
  <si>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</si>
  <si>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</si>
  <si>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</si>
  <si>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</si>
  <si>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</si>
  <si>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</si>
  <si>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</si>
  <si>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</si>
  <si>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</si>
  <si>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</si>
  <si>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</si>
  <si>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</si>
  <si>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</si>
  <si>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</si>
  <si>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</si>
  <si>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</si>
  <si>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</si>
  <si>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</si>
  <si>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</si>
  <si>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</si>
  <si>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</si>
  <si>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</si>
  <si>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</si>
  <si>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</si>
  <si>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</si>
  <si>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</si>
  <si>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</si>
  <si>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</si>
  <si>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</si>
  <si>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</si>
  <si>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</si>
  <si>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</si>
  <si>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</si>
  <si>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</si>
  <si>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</si>
  <si>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</si>
  <si>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</si>
  <si>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</si>
  <si>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</si>
  <si>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</si>
  <si>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</si>
  <si>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</si>
  <si>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</si>
  <si>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</si>
  <si>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</si>
  <si>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</si>
  <si>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</si>
  <si>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</si>
  <si>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</si>
  <si>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</si>
  <si>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</si>
  <si>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</si>
  <si>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</si>
  <si>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</si>
  <si>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</si>
  <si>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</si>
  <si>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</si>
  <si>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</si>
  <si>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</si>
  <si>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</si>
  <si>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</si>
  <si>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</si>
  <si>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</si>
  <si>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</si>
  <si>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</si>
  <si>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</si>
  <si>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</si>
  <si>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</si>
  <si>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</si>
  <si>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</si>
  <si>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</si>
  <si>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</si>
  <si>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</si>
  <si>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</si>
  <si>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</si>
  <si>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</si>
  <si>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</si>
  <si>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</si>
  <si>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</si>
  <si>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</si>
  <si>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</si>
  <si>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</si>
  <si>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</si>
  <si>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</si>
  <si>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</si>
  <si>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</si>
  <si>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</si>
  <si>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</si>
  <si>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</si>
  <si>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</si>
  <si>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</si>
  <si>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</si>
  <si>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</si>
  <si>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</si>
  <si>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</si>
  <si>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</si>
  <si>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</si>
  <si>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</si>
  <si>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</si>
  <si>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</si>
  <si>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</si>
  <si>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</si>
  <si>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</si>
  <si>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</si>
  <si>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</si>
  <si>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</si>
  <si>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</si>
  <si>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</si>
  <si>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</si>
  <si>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</si>
  <si>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</si>
  <si>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</si>
  <si>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</si>
  <si>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</si>
  <si>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</si>
  <si>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</si>
  <si>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</si>
  <si>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</si>
  <si>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</si>
  <si>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</si>
  <si>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</si>
  <si>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</si>
  <si>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</si>
  <si>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</si>
  <si>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</si>
  <si>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</si>
  <si>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</si>
  <si>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</si>
  <si>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</si>
  <si>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</si>
  <si>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</si>
  <si>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</si>
  <si>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</si>
  <si>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</si>
  <si>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</si>
  <si>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</si>
  <si>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</si>
  <si>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</si>
  <si>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</si>
  <si>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</si>
  <si>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</si>
  <si>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</si>
  <si>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</si>
  <si>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</si>
  <si>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</si>
  <si>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</si>
  <si>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</si>
  <si>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</si>
  <si>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</si>
  <si>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</si>
  <si>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</si>
  <si>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</si>
  <si>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</si>
  <si>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</si>
  <si>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</si>
  <si>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</si>
  <si>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</si>
  <si>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</si>
  <si>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</si>
  <si>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</si>
  <si>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</si>
  <si>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</si>
  <si>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</si>
  <si>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</si>
  <si>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</si>
  <si>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</si>
  <si>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</si>
  <si>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</si>
  <si>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</si>
  <si>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</si>
  <si>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</si>
  <si>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</si>
  <si>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</si>
  <si>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</si>
  <si>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</si>
  <si>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</si>
  <si>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</si>
  <si>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</si>
  <si>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</si>
  <si>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</si>
  <si>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</si>
  <si>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</si>
  <si>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</si>
  <si>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</si>
  <si>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</si>
  <si>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</si>
  <si>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</si>
  <si>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</si>
  <si>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</si>
  <si>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</si>
  <si>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</si>
  <si>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</si>
  <si>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</si>
  <si>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</si>
  <si>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</si>
  <si>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</si>
  <si>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</si>
  <si>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</si>
  <si>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</si>
  <si>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</si>
  <si>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</si>
  <si>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</si>
  <si>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</si>
  <si>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</si>
  <si>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</si>
  <si>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</si>
  <si>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</si>
  <si>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</si>
  <si>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</si>
  <si>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</si>
  <si>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</si>
  <si>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</si>
  <si>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</si>
  <si>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</si>
  <si>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</si>
  <si>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</si>
  <si>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</si>
  <si>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</si>
  <si>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</si>
  <si>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</si>
  <si>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</si>
  <si>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</si>
  <si>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</si>
  <si>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</si>
  <si>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</si>
  <si>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</si>
  <si>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</si>
  <si>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</si>
  <si>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</si>
  <si>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</si>
  <si>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</si>
  <si>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</si>
  <si>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</si>
  <si>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</si>
  <si>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</si>
  <si>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</si>
  <si>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</si>
  <si>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</si>
  <si>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</si>
  <si>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</si>
  <si>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</si>
  <si>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</si>
  <si>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</si>
  <si>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</si>
  <si>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</si>
  <si>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</si>
  <si>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</si>
  <si>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</si>
  <si>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</si>
  <si>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</si>
  <si>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</si>
  <si>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</si>
  <si>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</si>
  <si>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</si>
  <si>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</si>
  <si>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</si>
  <si>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</si>
  <si>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</si>
  <si>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</si>
  <si>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</si>
  <si>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</si>
  <si>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</si>
  <si>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</si>
  <si>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</si>
  <si>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</si>
  <si>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</si>
  <si>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</si>
  <si>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</si>
  <si>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</si>
  <si>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</si>
  <si>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</si>
  <si>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</si>
  <si>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</si>
  <si>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</si>
  <si>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</si>
  <si>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</si>
  <si>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</si>
  <si>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</si>
  <si>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</si>
  <si>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</si>
  <si>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</si>
  <si>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</si>
  <si>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</si>
  <si>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</si>
  <si>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</si>
  <si>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</si>
  <si>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</si>
  <si>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</si>
  <si>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</si>
  <si>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</si>
  <si>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</si>
  <si>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</si>
  <si>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</si>
  <si>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</si>
  <si>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</si>
  <si>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</si>
  <si>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</si>
  <si>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</si>
  <si>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</si>
  <si>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</si>
  <si>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</si>
  <si>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</si>
  <si>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</si>
  <si>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</si>
  <si>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</si>
  <si>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</si>
  <si>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</si>
  <si>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</si>
  <si>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</si>
  <si>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</si>
  <si>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</si>
  <si>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</si>
  <si>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</si>
  <si>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</si>
  <si>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</si>
  <si>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</si>
  <si>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</si>
  <si>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</si>
  <si>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</si>
  <si>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</si>
  <si>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</si>
  <si>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</si>
  <si>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</si>
  <si>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</si>
  <si>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</si>
  <si>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</si>
  <si>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</si>
  <si>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</si>
  <si>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</si>
  <si>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</si>
  <si>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</si>
  <si>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</si>
  <si>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</si>
  <si>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</si>
  <si>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</si>
  <si>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</si>
  <si>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</si>
  <si>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</si>
  <si>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</si>
  <si>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</si>
  <si>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</si>
  <si>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</si>
  <si>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</si>
  <si>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</si>
  <si>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</si>
  <si>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</si>
  <si>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</si>
  <si>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</si>
  <si>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</si>
  <si>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</si>
  <si>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</si>
  <si>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</si>
  <si>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</si>
  <si>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</si>
  <si>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</si>
  <si>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</si>
  <si>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</si>
  <si>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</si>
  <si>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</si>
  <si>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</si>
  <si>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</si>
  <si>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</si>
  <si>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</si>
  <si>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</si>
  <si>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</si>
  <si>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</si>
  <si>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</si>
  <si>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</si>
  <si>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</si>
  <si>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</si>
  <si>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</si>
  <si>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</si>
  <si>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</si>
  <si>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</si>
  <si>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</si>
  <si>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</si>
  <si>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</si>
  <si>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</si>
  <si>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</si>
  <si>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</si>
  <si>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</si>
  <si>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</si>
  <si>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</si>
  <si>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</si>
  <si>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</si>
  <si>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</si>
  <si>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</si>
  <si>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</si>
  <si>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</si>
  <si>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</si>
  <si>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</si>
  <si>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</si>
  <si>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</si>
  <si>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</si>
  <si>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</si>
  <si>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</si>
  <si>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</si>
  <si>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</si>
  <si>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</si>
  <si>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</si>
  <si>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</si>
  <si>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</si>
  <si>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</si>
  <si>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</si>
  <si>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</si>
  <si>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</si>
  <si>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</si>
  <si>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</si>
  <si>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</si>
  <si>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</si>
  <si>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</si>
  <si>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</si>
  <si>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</si>
  <si>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</si>
  <si>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</si>
  <si>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</si>
  <si>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</si>
  <si>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</si>
  <si>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</si>
  <si>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</si>
  <si>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</si>
  <si>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</si>
  <si>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</si>
  <si>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</si>
  <si>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</si>
  <si>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</si>
  <si>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</si>
  <si>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</si>
  <si>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</si>
  <si>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</si>
  <si>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</si>
  <si>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</si>
  <si>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</si>
  <si>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</si>
  <si>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</si>
  <si>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</si>
  <si>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</si>
  <si>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</si>
  <si>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</si>
  <si>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</si>
  <si>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</si>
  <si>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</si>
  <si>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</si>
  <si>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</si>
  <si>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</si>
  <si>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</si>
  <si>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</si>
  <si>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</si>
  <si>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</si>
  <si>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</si>
  <si>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</si>
  <si>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</si>
  <si>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</si>
  <si>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</si>
  <si>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</si>
  <si>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</si>
  <si>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</si>
  <si>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</si>
  <si>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</si>
  <si>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</si>
  <si>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</si>
  <si>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</si>
  <si>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</si>
  <si>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</si>
  <si>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</si>
  <si>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</si>
  <si>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</si>
  <si>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</si>
  <si>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</si>
  <si>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</si>
  <si>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</si>
  <si>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</si>
  <si>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</si>
  <si>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</si>
  <si>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</si>
  <si>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</si>
  <si>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</si>
  <si>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</si>
  <si>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</si>
  <si>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</si>
  <si>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</si>
  <si>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</si>
  <si>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</si>
  <si>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</si>
  <si>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</si>
  <si>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</si>
  <si>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</si>
  <si>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</si>
  <si>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</si>
  <si>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</si>
  <si>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</si>
  <si>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</si>
  <si>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</si>
  <si>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</si>
  <si>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</si>
  <si>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</si>
  <si>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</si>
  <si>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</si>
  <si>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</si>
  <si>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</si>
  <si>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</si>
  <si>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</si>
  <si>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</si>
  <si>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</si>
  <si>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</si>
  <si>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</si>
  <si>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</si>
  <si>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</si>
  <si>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</si>
  <si>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</si>
  <si>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</si>
  <si>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</si>
  <si>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</si>
  <si>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</si>
  <si>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</si>
  <si>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</si>
  <si>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</si>
  <si>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</si>
  <si>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</si>
  <si>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</si>
  <si>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</si>
  <si>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</si>
  <si>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</si>
  <si>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</si>
  <si>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</si>
  <si>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</si>
  <si>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</si>
  <si>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</si>
  <si>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</si>
  <si>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</si>
  <si>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</si>
  <si>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</si>
  <si>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</si>
  <si>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</si>
  <si>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</si>
  <si>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</si>
  <si>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</si>
  <si>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</si>
  <si>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</si>
  <si>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</si>
  <si>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</si>
  <si>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</si>
  <si>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</si>
  <si>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</si>
  <si>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</si>
  <si>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</si>
  <si>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</si>
  <si>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</si>
  <si>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</si>
  <si>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</si>
  <si>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</si>
  <si>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</si>
  <si>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</si>
  <si>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</si>
  <si>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</si>
  <si>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</si>
  <si>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</si>
  <si>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</si>
  <si>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</si>
  <si>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</si>
  <si>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</si>
  <si>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</si>
  <si>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</si>
  <si>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</si>
  <si>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</si>
  <si>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</si>
  <si>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</si>
  <si>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</si>
  <si>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</si>
  <si>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</si>
  <si>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</si>
  <si>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</si>
  <si>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</si>
  <si>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</si>
  <si>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</si>
  <si>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</si>
  <si>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</si>
  <si>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</si>
  <si>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</si>
  <si>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</si>
  <si>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</si>
  <si>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</si>
  <si>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</si>
  <si>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</si>
  <si>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</si>
  <si>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</si>
  <si>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</si>
  <si>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</si>
  <si>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</si>
  <si>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</si>
  <si>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</si>
  <si>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</si>
  <si>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</si>
  <si>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</si>
  <si>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</si>
  <si>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</si>
  <si>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</si>
  <si>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</si>
  <si>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</si>
  <si>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</si>
  <si>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</si>
  <si>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</si>
  <si>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</si>
  <si>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</si>
  <si>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</si>
  <si>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</si>
  <si>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</si>
  <si>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</si>
  <si>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</si>
  <si>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</si>
  <si>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</si>
  <si>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</si>
  <si>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</si>
  <si>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</si>
  <si>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</si>
  <si>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</si>
  <si>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</si>
  <si>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</si>
  <si>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</si>
  <si>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</si>
  <si>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</si>
  <si>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</si>
  <si>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</si>
  <si>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</si>
  <si>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</si>
  <si>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</si>
  <si>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</si>
  <si>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</si>
  <si>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</si>
  <si>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</si>
  <si>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</si>
  <si>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</si>
  <si>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</si>
  <si>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</si>
  <si>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</si>
  <si>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</si>
  <si>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</si>
  <si>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</si>
  <si>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</si>
  <si>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</si>
  <si>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</si>
  <si>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</si>
  <si>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</si>
  <si>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</si>
  <si>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</si>
  <si>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</si>
  <si>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</si>
  <si>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</si>
  <si>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</si>
  <si>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</si>
  <si>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</si>
  <si>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</si>
  <si>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</si>
  <si>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</si>
  <si>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</si>
  <si>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</si>
  <si>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</si>
  <si>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</si>
  <si>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</si>
  <si>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</si>
  <si>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</si>
  <si>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</si>
  <si>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</si>
  <si>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</si>
  <si>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</si>
  <si>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</si>
  <si>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</si>
  <si>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</si>
  <si>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</si>
  <si>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</si>
  <si>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</si>
  <si>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</si>
  <si>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</si>
  <si>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</si>
  <si>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</si>
  <si>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</si>
  <si>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</si>
  <si>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</si>
  <si>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</si>
  <si>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</si>
  <si>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</si>
  <si>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</si>
  <si>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</si>
  <si>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</si>
  <si>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</si>
  <si>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</si>
  <si>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</si>
  <si>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</si>
  <si>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</si>
  <si>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</si>
  <si>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</si>
  <si>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</si>
  <si>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</si>
  <si>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</si>
  <si>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</si>
  <si>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</si>
  <si>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</si>
  <si>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</si>
  <si>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</si>
  <si>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</si>
  <si>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</si>
  <si>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</si>
  <si>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</si>
  <si>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</si>
  <si>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</si>
  <si>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</si>
  <si>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</si>
  <si>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</si>
  <si>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</si>
  <si>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</si>
  <si>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</si>
  <si>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</si>
  <si>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</si>
  <si>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</si>
  <si>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</si>
  <si>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</si>
  <si>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</si>
  <si>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</si>
  <si>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</si>
  <si>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</si>
  <si>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</si>
  <si>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</si>
  <si>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</si>
  <si>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</si>
  <si>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</si>
  <si>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</si>
  <si>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</si>
  <si>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</si>
  <si>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</si>
  <si>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</si>
  <si>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</si>
  <si>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</si>
  <si>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</si>
  <si>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</si>
  <si>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</si>
  <si>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</si>
  <si>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</si>
  <si>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</si>
  <si>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</si>
  <si>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</si>
  <si>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</si>
  <si>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</si>
  <si>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</si>
  <si>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</si>
  <si>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</si>
  <si>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</si>
  <si>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</si>
  <si>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</si>
  <si>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</si>
  <si>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</si>
  <si>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</si>
  <si>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</si>
  <si>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</si>
  <si>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</si>
  <si>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</si>
  <si>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</si>
  <si>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</si>
  <si>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</si>
  <si>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</si>
  <si>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</si>
  <si>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</si>
  <si>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</si>
  <si>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</si>
  <si>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</si>
  <si>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</si>
  <si>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</si>
  <si>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</si>
  <si>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</si>
  <si>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</si>
  <si>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</si>
  <si>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</si>
  <si>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</si>
  <si>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</si>
  <si>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</si>
  <si>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</si>
  <si>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</si>
  <si>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</si>
  <si>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</si>
  <si>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</si>
  <si>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</si>
  <si>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</si>
  <si>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</si>
  <si>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</si>
  <si>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</si>
  <si>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</si>
  <si>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</si>
  <si>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</si>
  <si>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</si>
  <si>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</si>
  <si>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</si>
  <si>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</si>
  <si>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</si>
  <si>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</si>
  <si>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</si>
  <si>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</si>
  <si>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</si>
  <si>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</si>
  <si>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</si>
  <si>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</si>
  <si>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</si>
  <si>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</si>
  <si>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</si>
  <si>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</si>
  <si>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</si>
  <si>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</si>
  <si>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</si>
  <si>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</si>
  <si>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</si>
  <si>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</si>
  <si>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</si>
  <si>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</si>
  <si>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</si>
  <si>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</si>
  <si>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</si>
  <si>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</si>
  <si>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</si>
  <si>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</si>
  <si>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</si>
  <si>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</si>
  <si>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</si>
  <si>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</si>
  <si>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</si>
  <si>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</si>
  <si>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</si>
  <si>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</si>
  <si>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</si>
  <si>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</si>
  <si>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</si>
  <si>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</si>
  <si>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</si>
  <si>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</si>
  <si>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</si>
  <si>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</si>
  <si>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</si>
  <si>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</si>
  <si>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</si>
  <si>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</si>
  <si>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</si>
  <si>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</si>
  <si>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</si>
  <si>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</si>
  <si>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</si>
  <si>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</si>
  <si>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</si>
  <si>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</si>
  <si>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</si>
  <si>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</si>
  <si>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</si>
  <si>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</si>
  <si>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</si>
  <si>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</si>
  <si>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</si>
  <si>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</si>
  <si>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</si>
  <si>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</si>
  <si>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</si>
  <si>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</si>
  <si>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</si>
  <si>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</si>
  <si>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</si>
  <si>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</si>
  <si>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</si>
  <si>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</si>
  <si>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</si>
  <si>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</si>
  <si>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</si>
  <si>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</si>
  <si>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</si>
  <si>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</si>
  <si>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</si>
  <si>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</si>
  <si>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</si>
  <si>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</si>
  <si>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</si>
  <si>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</si>
  <si>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</si>
  <si>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</si>
  <si>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</si>
  <si>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</si>
  <si>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</si>
  <si>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</si>
  <si>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</si>
  <si>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</si>
  <si>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</si>
  <si>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</si>
  <si>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</si>
  <si>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</si>
  <si>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</si>
  <si>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</si>
  <si>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</si>
  <si>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</si>
  <si>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</si>
  <si>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</si>
  <si>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</si>
  <si>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</si>
  <si>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</si>
  <si>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</si>
  <si>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</si>
  <si>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</si>
  <si>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</si>
  <si>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</si>
  <si>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</si>
  <si>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</si>
  <si>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</si>
  <si>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</si>
  <si>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</si>
  <si>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</si>
  <si>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</si>
  <si>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</si>
  <si>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</si>
  <si>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</si>
  <si>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</si>
  <si>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</si>
  <si>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</si>
  <si>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</si>
  <si>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</si>
  <si>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</si>
  <si>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</si>
  <si>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</si>
  <si>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</si>
  <si>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</si>
  <si>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</si>
  <si>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</si>
  <si>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</si>
  <si>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</si>
  <si>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</si>
  <si>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</si>
  <si>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</si>
  <si>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</si>
  <si>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</si>
  <si>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</si>
  <si>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</si>
  <si>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</si>
  <si>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</si>
  <si>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</si>
  <si>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</si>
  <si>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</si>
  <si>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</si>
  <si>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</si>
  <si>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</si>
  <si>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</si>
  <si>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</si>
  <si>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</si>
  <si>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</si>
  <si>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</si>
  <si>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</si>
  <si>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</si>
  <si>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</si>
  <si>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</si>
  <si>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</si>
  <si>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</si>
  <si>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</si>
  <si>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</si>
  <si>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</si>
  <si>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</si>
  <si>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</si>
  <si>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</si>
  <si>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</si>
  <si>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</si>
  <si>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</si>
  <si>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</si>
  <si>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</si>
  <si>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</si>
  <si>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</si>
  <si>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</si>
  <si>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</si>
  <si>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</si>
  <si>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</si>
  <si>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</si>
  <si>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</si>
  <si>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</si>
  <si>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</si>
  <si>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</si>
  <si>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</si>
  <si>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</si>
  <si>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</si>
  <si>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</si>
  <si>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</si>
  <si>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</si>
  <si>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</si>
  <si>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</si>
  <si>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</si>
  <si>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</si>
  <si>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</si>
  <si>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</si>
  <si>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</si>
  <si>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</si>
  <si>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</si>
  <si>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</si>
  <si>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</si>
  <si>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</si>
  <si>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</si>
  <si>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</si>
  <si>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</si>
  <si>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</si>
  <si>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</si>
  <si>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</si>
  <si>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</si>
  <si>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</si>
  <si>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</si>
  <si>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</si>
  <si>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</si>
  <si>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</si>
  <si>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</si>
  <si>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</si>
  <si>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</si>
  <si>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</si>
  <si>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</si>
  <si>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</si>
  <si>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</si>
  <si>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</si>
  <si>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</si>
  <si>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</si>
  <si>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</si>
  <si>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</si>
  <si>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</si>
  <si>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</si>
  <si>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</si>
  <si>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</si>
  <si>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</si>
  <si>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</si>
  <si>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</si>
  <si>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</si>
  <si>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</si>
  <si>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</si>
  <si>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</si>
  <si>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</si>
  <si>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</si>
  <si>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</si>
  <si>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</si>
  <si>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</si>
  <si>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</si>
  <si>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</si>
  <si>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</si>
  <si>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</si>
  <si>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</si>
  <si>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</si>
  <si>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</si>
  <si>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</si>
  <si>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</si>
  <si>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</si>
  <si>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</si>
  <si>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</si>
  <si>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</si>
  <si>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</si>
  <si>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</si>
  <si>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</si>
  <si>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</si>
  <si>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</si>
  <si>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</si>
  <si>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</si>
  <si>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</si>
  <si>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</si>
  <si>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</si>
  <si>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</si>
  <si>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</si>
  <si>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</si>
  <si>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</si>
  <si>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</si>
  <si>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</si>
  <si>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</si>
  <si>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</si>
  <si>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</si>
  <si>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</si>
  <si>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</si>
  <si>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</si>
  <si>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</si>
  <si>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</si>
  <si>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</si>
  <si>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</si>
  <si>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</si>
  <si>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</si>
  <si>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</si>
  <si>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</si>
  <si>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</si>
  <si>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</si>
  <si>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</si>
  <si>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</si>
  <si>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</si>
  <si>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</si>
  <si>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</si>
  <si>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</si>
  <si>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</si>
  <si>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</si>
  <si>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</si>
  <si>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</si>
  <si>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</si>
  <si>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</si>
  <si>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</si>
  <si>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</si>
  <si>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</si>
  <si>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</si>
  <si>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</si>
  <si>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</si>
  <si>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</si>
  <si>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</si>
  <si>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</si>
  <si>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</si>
  <si>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</si>
  <si>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</si>
  <si>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</si>
  <si>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</si>
  <si>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</si>
  <si>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</si>
  <si>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</si>
  <si>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</si>
  <si>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</si>
  <si>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</si>
  <si>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</si>
  <si>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</si>
  <si>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</si>
  <si>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</si>
  <si>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</si>
  <si>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</si>
  <si>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</si>
  <si>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</si>
  <si>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</si>
  <si>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</si>
  <si>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</si>
  <si>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</si>
  <si>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</si>
  <si>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</si>
  <si>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</si>
  <si>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</si>
  <si>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</si>
  <si>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</si>
  <si>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</si>
  <si>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</si>
  <si>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</si>
  <si>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</si>
  <si>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</si>
  <si>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</si>
  <si>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</si>
  <si>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</si>
  <si>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</si>
  <si>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</si>
  <si>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</si>
  <si>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</si>
  <si>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</si>
  <si>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</si>
  <si>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</si>
  <si>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</si>
  <si>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</si>
  <si>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</si>
  <si>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</si>
  <si>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</si>
  <si>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</si>
  <si>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</si>
  <si>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</si>
  <si>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</si>
  <si>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</si>
  <si>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</si>
  <si>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</si>
  <si>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</si>
  <si>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</si>
  <si>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</si>
  <si>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</si>
  <si>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</si>
  <si>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</si>
  <si>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</si>
  <si>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</si>
  <si>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</si>
  <si>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</si>
  <si>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</si>
  <si>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</si>
  <si>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</si>
  <si>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</si>
  <si>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</si>
  <si>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</si>
  <si>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</si>
  <si>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</si>
  <si>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</si>
  <si>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</si>
  <si>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</si>
  <si>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</si>
  <si>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</si>
  <si>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</si>
  <si>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</si>
  <si>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</si>
  <si>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</si>
  <si>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</si>
  <si>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</si>
  <si>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</si>
  <si>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</si>
  <si>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</si>
  <si>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</si>
  <si>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</si>
  <si>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</si>
  <si>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</si>
  <si>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</si>
  <si>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</si>
  <si>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</si>
  <si>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</si>
  <si>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</si>
  <si>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</si>
  <si>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</si>
  <si>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</si>
  <si>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</si>
  <si>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</si>
  <si>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</si>
  <si>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</si>
  <si>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</si>
  <si>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</si>
  <si>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</si>
  <si>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</si>
  <si>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</si>
  <si>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</si>
  <si>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</si>
  <si>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</si>
  <si>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</si>
  <si>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</si>
  <si>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</si>
  <si>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</si>
  <si>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</si>
  <si>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</si>
  <si>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</si>
  <si>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</si>
  <si>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</si>
  <si>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</si>
  <si>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</si>
  <si>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</si>
  <si>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</si>
  <si>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</si>
  <si>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</si>
  <si>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</si>
  <si>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</si>
  <si>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</si>
  <si>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</si>
  <si>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</si>
  <si>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</si>
  <si>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</si>
  <si>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</si>
  <si>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</si>
  <si>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</si>
  <si>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</si>
  <si>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</si>
  <si>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</si>
  <si>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</si>
  <si>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</si>
  <si>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</si>
  <si>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</si>
  <si>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</si>
  <si>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</si>
  <si>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</si>
  <si>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</si>
  <si>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</si>
  <si>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</si>
  <si>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</si>
  <si>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</si>
  <si>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</si>
  <si>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</si>
  <si>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</si>
  <si>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</si>
  <si>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</si>
  <si>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</si>
  <si>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</si>
  <si>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</si>
  <si>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</si>
  <si>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</si>
  <si>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</si>
  <si>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</si>
  <si>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</si>
  <si>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</si>
  <si>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</si>
  <si>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</si>
  <si>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</si>
  <si>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</si>
  <si>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</si>
  <si>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</si>
  <si>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</si>
  <si>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</si>
  <si>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</si>
  <si>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</si>
  <si>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</si>
  <si>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</si>
  <si>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</si>
  <si>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</si>
  <si>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</si>
  <si>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</si>
  <si>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</si>
  <si>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</si>
  <si>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</si>
  <si>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</si>
  <si>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</si>
  <si>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</si>
  <si>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</si>
  <si>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</si>
  <si>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</si>
  <si>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</si>
  <si>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</si>
  <si>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</si>
  <si>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</si>
  <si>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</si>
  <si>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</si>
  <si>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</si>
  <si>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</si>
  <si>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</si>
  <si>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</si>
  <si>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</si>
  <si>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</si>
  <si>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</si>
  <si>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</si>
  <si>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</si>
  <si>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</si>
  <si>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</si>
  <si>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</si>
  <si>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</si>
  <si>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</si>
  <si>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</si>
  <si>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</si>
  <si>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</si>
  <si>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</si>
  <si>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</si>
  <si>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</si>
  <si>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</si>
  <si>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</si>
  <si>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</si>
  <si>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</si>
  <si>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</si>
  <si>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</si>
  <si>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</si>
  <si>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</si>
  <si>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</si>
  <si>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</si>
  <si>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</si>
  <si>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</si>
  <si>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</si>
  <si>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</si>
  <si>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</si>
  <si>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</si>
  <si>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</si>
  <si>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</si>
  <si>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</si>
  <si>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</si>
  <si>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</si>
  <si>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</si>
  <si>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</si>
  <si>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</si>
  <si>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</si>
  <si>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</si>
  <si>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</si>
  <si>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</si>
  <si>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</si>
  <si>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</si>
  <si>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</si>
  <si>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</si>
  <si>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</si>
  <si>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</si>
  <si>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</si>
  <si>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</si>
  <si>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</si>
  <si>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</si>
  <si>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</si>
  <si>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</si>
  <si>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</si>
  <si>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</si>
  <si>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</si>
  <si>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</si>
  <si>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</si>
  <si>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</si>
  <si>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</si>
  <si>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</si>
  <si>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</si>
  <si>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</si>
  <si>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</si>
  <si>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</si>
  <si>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</si>
  <si>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</si>
  <si>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</si>
  <si>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</si>
  <si>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</si>
  <si>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</si>
  <si>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</si>
  <si>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</si>
  <si>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</si>
  <si>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</si>
  <si>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</si>
  <si>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</si>
  <si>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</si>
  <si>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</si>
  <si>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</si>
  <si>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</si>
  <si>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</si>
  <si>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</si>
  <si>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</si>
  <si>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</si>
  <si>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</si>
  <si>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</si>
  <si>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</si>
  <si>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</si>
  <si>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</si>
  <si>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</si>
  <si>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</si>
  <si>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</si>
  <si>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</si>
  <si>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</si>
  <si>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</si>
  <si>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</si>
  <si>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</si>
  <si>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</si>
  <si>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</si>
  <si>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</si>
  <si>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</si>
  <si>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</si>
  <si>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</si>
  <si>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</si>
  <si>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</si>
  <si>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</si>
  <si>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</si>
  <si>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</si>
  <si>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</si>
  <si>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</si>
  <si>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</si>
  <si>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</si>
  <si>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</si>
  <si>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</si>
  <si>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</si>
  <si>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</si>
  <si>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</si>
  <si>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</si>
  <si>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</si>
  <si>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</si>
  <si>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</si>
  <si>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</si>
  <si>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</si>
  <si>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</si>
  <si>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</si>
  <si>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</si>
  <si>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</si>
  <si>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</si>
  <si>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</si>
  <si>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</si>
  <si>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</si>
  <si>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</si>
  <si>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</si>
  <si>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</si>
  <si>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</si>
  <si>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</si>
  <si>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</si>
  <si>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</si>
  <si>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</si>
  <si>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</si>
  <si>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</si>
  <si>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</si>
  <si>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</si>
  <si>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</si>
  <si>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</si>
  <si>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</si>
  <si>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</si>
  <si>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</si>
  <si>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</si>
  <si>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</si>
  <si>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</si>
  <si>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</si>
  <si>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</si>
  <si>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</si>
  <si>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</si>
  <si>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</si>
  <si>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</si>
  <si>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</si>
  <si>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</si>
  <si>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</si>
  <si>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</si>
  <si>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</si>
  <si>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</si>
  <si>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</si>
  <si>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</si>
  <si>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</si>
  <si>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</si>
  <si>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</si>
  <si>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</si>
  <si>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</si>
  <si>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</si>
  <si>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</si>
  <si>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</si>
  <si>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</si>
  <si>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</si>
  <si>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</si>
  <si>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</si>
  <si>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</si>
  <si>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</si>
  <si>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</si>
  <si>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</si>
  <si>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</si>
  <si>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</si>
  <si>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</si>
  <si>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</si>
  <si>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</si>
  <si>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</si>
  <si>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</si>
  <si>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</si>
  <si>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</si>
  <si>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</si>
  <si>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</si>
  <si>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</si>
  <si>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</si>
  <si>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</si>
  <si>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</si>
  <si>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</si>
  <si>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</si>
  <si>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</si>
  <si>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</si>
  <si>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</si>
  <si>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</si>
  <si>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</si>
  <si>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</si>
  <si>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</si>
  <si>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</si>
  <si>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</si>
  <si>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</si>
  <si>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</si>
  <si>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</si>
  <si>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</si>
  <si>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</si>
  <si>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</si>
  <si>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</si>
  <si>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</si>
  <si>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</si>
  <si>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</si>
  <si>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</si>
  <si>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</si>
  <si>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</si>
  <si>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</si>
  <si>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</si>
  <si>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</si>
  <si>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</si>
  <si>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</si>
  <si>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</si>
  <si>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</si>
  <si>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</si>
  <si>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</si>
  <si>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</si>
  <si>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</si>
  <si>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</si>
  <si>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</si>
  <si>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</si>
  <si>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</si>
  <si>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</si>
  <si>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</si>
  <si>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</si>
  <si>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</si>
  <si>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</si>
  <si>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</si>
  <si>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</si>
  <si>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</si>
  <si>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</si>
  <si>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</si>
  <si>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</si>
  <si>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</si>
  <si>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</si>
  <si>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</si>
  <si>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</si>
  <si>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</si>
  <si>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</si>
  <si>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</si>
  <si>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</si>
  <si>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</si>
  <si>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</si>
  <si>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</si>
  <si>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</si>
  <si>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</si>
  <si>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</si>
  <si>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</si>
  <si>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</si>
  <si>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</si>
  <si>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</si>
  <si>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</si>
  <si>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</si>
  <si>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</si>
  <si>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</si>
  <si>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</si>
  <si>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</si>
  <si>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</si>
  <si>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</si>
  <si>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</si>
  <si>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</si>
  <si>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</si>
  <si>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</si>
  <si>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</si>
  <si>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</si>
  <si>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</si>
  <si>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</si>
  <si>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</si>
  <si>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</si>
  <si>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</si>
  <si>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</si>
  <si>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</si>
  <si>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</si>
  <si>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</si>
  <si>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</si>
  <si>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</si>
  <si>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</si>
  <si>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</si>
  <si>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</si>
  <si>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</si>
  <si>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</si>
  <si>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</si>
  <si>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</si>
  <si>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</si>
  <si>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</si>
  <si>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</si>
  <si>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</si>
  <si>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</si>
  <si>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</si>
  <si>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</si>
  <si>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</si>
  <si>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</si>
  <si>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</si>
  <si>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</si>
  <si>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</si>
  <si>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</si>
  <si>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</si>
  <si>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</si>
  <si>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</si>
  <si>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</si>
  <si>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</si>
  <si>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</si>
  <si>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</si>
  <si>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</si>
  <si>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</si>
  <si>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</si>
  <si>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</si>
  <si>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</si>
  <si>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</si>
  <si>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</si>
  <si>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</si>
  <si>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</si>
  <si>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</si>
  <si>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</si>
  <si>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</si>
  <si>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</si>
  <si>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</si>
  <si>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</si>
  <si>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</si>
  <si>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</si>
  <si>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</si>
  <si>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</si>
  <si>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</si>
  <si>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</si>
  <si>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</si>
  <si>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</si>
  <si>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</si>
  <si>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</si>
  <si>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</si>
  <si>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</si>
  <si>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</si>
  <si>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</si>
  <si>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</si>
  <si>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</si>
  <si>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</si>
  <si>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</si>
  <si>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</si>
  <si>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</si>
  <si>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</si>
  <si>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</si>
  <si>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</si>
  <si>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</si>
  <si>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</si>
  <si>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</si>
  <si>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</si>
  <si>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</si>
  <si>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</si>
  <si>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</si>
  <si>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</si>
  <si>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</si>
  <si>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</si>
  <si>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</si>
  <si>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</si>
  <si>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</si>
  <si>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</si>
  <si>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</si>
  <si>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</si>
  <si>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</si>
  <si>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</si>
  <si>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</si>
  <si>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</si>
  <si>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</si>
  <si>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</si>
  <si>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</si>
  <si>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</si>
  <si>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</si>
  <si>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</si>
  <si>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</si>
  <si>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</si>
  <si>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</si>
  <si>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</si>
  <si>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</si>
  <si>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</si>
  <si>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</si>
  <si>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</si>
  <si>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</si>
  <si>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</si>
  <si>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</si>
  <si>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</si>
  <si>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</si>
  <si>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</si>
  <si>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</si>
  <si>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</si>
  <si>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</si>
  <si>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</si>
  <si>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</si>
  <si>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</si>
  <si>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</si>
  <si>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</si>
  <si>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</si>
  <si>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</si>
  <si>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</si>
  <si>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</si>
  <si>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</si>
  <si>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</si>
  <si>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</si>
  <si>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</si>
  <si>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</si>
  <si>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</si>
  <si>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</si>
  <si>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</si>
  <si>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</si>
  <si>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</si>
  <si>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</si>
  <si>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</si>
  <si>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</si>
  <si>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</si>
  <si>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</si>
  <si>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</si>
  <si>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</si>
  <si>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</si>
  <si>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</si>
  <si>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</si>
  <si>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</si>
  <si>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</si>
  <si>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</si>
  <si>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</si>
  <si>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</si>
  <si>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</si>
  <si>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</si>
  <si>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</si>
  <si>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</si>
  <si>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</si>
  <si>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</si>
  <si>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</si>
  <si>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</si>
  <si>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</si>
  <si>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</si>
  <si>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</si>
  <si>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</si>
  <si>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</si>
  <si>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</si>
  <si>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</si>
  <si>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</si>
  <si>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</si>
  <si>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</si>
  <si>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</si>
  <si>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</si>
  <si>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</si>
  <si>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</si>
  <si>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</si>
  <si>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</si>
  <si>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</si>
  <si>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</si>
  <si>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</si>
  <si>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</si>
  <si>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</si>
  <si>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</si>
  <si>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</si>
  <si>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</si>
  <si>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</si>
  <si>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</si>
  <si>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</si>
  <si>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</si>
  <si>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</si>
  <si>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</si>
  <si>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</si>
  <si>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</si>
  <si>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</si>
  <si>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</si>
  <si>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</si>
  <si>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</si>
  <si>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</si>
  <si>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</si>
  <si>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</si>
  <si>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</si>
  <si>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</si>
  <si>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</si>
  <si>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</si>
  <si>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</si>
  <si>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</si>
  <si>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</si>
  <si>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</si>
  <si>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</si>
  <si>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</si>
  <si>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</si>
  <si>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</si>
  <si>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</si>
  <si>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</si>
  <si>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</si>
  <si>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</si>
  <si>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</si>
  <si>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</si>
  <si>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</si>
  <si>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</si>
  <si>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</si>
  <si>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</si>
  <si>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</si>
  <si>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</si>
  <si>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</si>
  <si>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</si>
  <si>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</si>
  <si>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</si>
  <si>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</si>
  <si>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</si>
  <si>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</si>
  <si>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</si>
  <si>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</si>
  <si>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</si>
  <si>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</si>
  <si>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</si>
  <si>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</si>
  <si>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</si>
  <si>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</si>
  <si>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</si>
  <si>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</si>
  <si>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</si>
  <si>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</si>
  <si>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</si>
  <si>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</si>
  <si>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</si>
  <si>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</si>
  <si>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</si>
  <si>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</si>
  <si>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</si>
  <si>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</si>
  <si>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</si>
  <si>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</si>
  <si>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</si>
  <si>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</si>
  <si>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</si>
  <si>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</si>
  <si>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</si>
  <si>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</si>
  <si>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</si>
  <si>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</si>
  <si>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</si>
  <si>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</si>
  <si>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</si>
  <si>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</si>
  <si>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</si>
  <si>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</si>
  <si>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</si>
  <si>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</si>
  <si>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</si>
  <si>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</si>
  <si>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</si>
  <si>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</si>
  <si>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</si>
  <si>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</si>
  <si>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</si>
  <si>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</si>
  <si>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</si>
  <si>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</si>
  <si>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</si>
  <si>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</si>
  <si>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</si>
  <si>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</si>
  <si>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</si>
  <si>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</si>
  <si>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</si>
  <si>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</si>
  <si>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</si>
  <si>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</si>
  <si>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</si>
  <si>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</si>
  <si>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</si>
  <si>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</si>
  <si>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</si>
  <si>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</si>
  <si>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</si>
  <si>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</si>
  <si>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</si>
  <si>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</si>
  <si>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</si>
  <si>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</si>
  <si>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</si>
  <si>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</si>
  <si>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</si>
  <si>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</si>
  <si>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</si>
  <si>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</si>
  <si>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</si>
  <si>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</si>
  <si>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</si>
  <si>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</si>
  <si>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</si>
  <si>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</si>
  <si>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</si>
  <si>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</si>
  <si>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</si>
  <si>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</si>
  <si>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</si>
  <si>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</si>
  <si>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</si>
  <si>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</si>
  <si>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</si>
  <si>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</si>
  <si>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</si>
  <si>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</si>
  <si>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</si>
  <si>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</si>
  <si>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</si>
  <si>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</si>
  <si>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</si>
  <si>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</si>
  <si>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</si>
  <si>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</si>
  <si>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</si>
  <si>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</si>
  <si>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</si>
  <si>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</si>
  <si>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</si>
  <si>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</si>
  <si>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</si>
  <si>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</si>
  <si>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</si>
  <si>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</si>
  <si>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</si>
  <si>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</si>
  <si>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</si>
  <si>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</si>
  <si>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</si>
  <si>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</si>
  <si>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</si>
  <si>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</si>
  <si>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</si>
  <si>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</si>
  <si>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</si>
  <si>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</si>
  <si>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</si>
  <si>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</si>
  <si>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</si>
  <si>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</si>
  <si>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</si>
  <si>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</si>
  <si>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</si>
  <si>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</si>
  <si>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</si>
  <si>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</si>
  <si>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</si>
  <si>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</si>
  <si>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</si>
  <si>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</si>
  <si>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</si>
  <si>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</si>
  <si>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</si>
  <si>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</si>
  <si>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</si>
  <si>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</si>
  <si>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</si>
  <si>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</si>
  <si>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</si>
  <si>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</si>
  <si>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</si>
  <si>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</si>
  <si>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</si>
  <si>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</si>
  <si>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</si>
  <si>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</si>
  <si>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</si>
  <si>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</si>
  <si>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</si>
  <si>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</si>
  <si>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</si>
  <si>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</si>
  <si>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</si>
  <si>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</si>
  <si>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</si>
  <si>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</si>
  <si>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</si>
  <si>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</si>
  <si>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</si>
  <si>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</si>
  <si>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</si>
  <si>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</si>
  <si>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</si>
  <si>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</si>
  <si>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</si>
  <si>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</si>
  <si>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</si>
  <si>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</si>
  <si>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</si>
  <si>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</si>
  <si>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</si>
  <si>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</si>
  <si>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</si>
  <si>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</si>
  <si>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</si>
  <si>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</si>
  <si>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</si>
  <si>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</si>
  <si>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</si>
  <si>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</si>
  <si>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</si>
  <si>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</si>
  <si>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</si>
  <si>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</si>
  <si>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</si>
  <si>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</si>
  <si>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</si>
  <si>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</si>
  <si>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</si>
  <si>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</si>
  <si>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</si>
  <si>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</si>
  <si>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</si>
  <si>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</si>
  <si>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</si>
  <si>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</si>
  <si>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</si>
  <si>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</si>
  <si>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</si>
  <si>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</si>
  <si>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</si>
  <si>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</si>
  <si>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</si>
  <si>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</si>
  <si>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</si>
  <si>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</si>
  <si>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</si>
  <si>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</si>
  <si>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</si>
  <si>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</si>
  <si>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</si>
  <si>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</si>
  <si>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</si>
  <si>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</si>
  <si>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</si>
  <si>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</si>
  <si>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</si>
  <si>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</si>
  <si>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</si>
  <si>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</si>
  <si>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</si>
  <si>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</si>
  <si>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</si>
  <si>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</si>
  <si>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</si>
  <si>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</si>
  <si>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</si>
  <si>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</si>
  <si>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</si>
  <si>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</si>
  <si>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</si>
  <si>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</si>
  <si>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</si>
  <si>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</si>
  <si>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</si>
  <si>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</si>
  <si>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</si>
  <si>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</si>
  <si>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</si>
  <si>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</si>
  <si>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</si>
  <si>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</si>
  <si>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</si>
  <si>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</si>
  <si>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</si>
  <si>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</si>
  <si>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</si>
  <si>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</si>
  <si>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</si>
  <si>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</si>
  <si>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</si>
  <si>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</si>
  <si>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</si>
  <si>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</si>
  <si>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</si>
  <si>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</si>
  <si>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</si>
  <si>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</si>
  <si>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</si>
  <si>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</si>
  <si>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</si>
  <si>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</si>
  <si>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</si>
  <si>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</si>
  <si>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</si>
  <si>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</si>
  <si>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</si>
  <si>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</si>
  <si>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</si>
  <si>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</si>
  <si>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</si>
  <si>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</si>
  <si>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</si>
  <si>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</si>
  <si>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</si>
  <si>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</si>
  <si>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</si>
  <si>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</si>
  <si>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</si>
  <si>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</si>
  <si>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</si>
  <si>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</si>
  <si>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</si>
  <si>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</si>
  <si>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</si>
  <si>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</si>
  <si>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</si>
  <si>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</si>
  <si>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</si>
  <si>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</si>
  <si>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</si>
  <si>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</si>
  <si>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</si>
  <si>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</si>
  <si>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</si>
  <si>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</si>
  <si>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</si>
  <si>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</si>
  <si>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</si>
  <si>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</si>
  <si>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</si>
  <si>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</si>
  <si>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</si>
  <si>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</si>
  <si>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</si>
  <si>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</si>
  <si>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</si>
  <si>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</si>
  <si>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</si>
  <si>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</si>
  <si>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</si>
  <si>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</si>
  <si>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</si>
  <si>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</si>
  <si>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</si>
  <si>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</si>
  <si>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</si>
  <si>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</si>
  <si>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</si>
  <si>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</si>
  <si>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</si>
  <si>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</si>
  <si>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</si>
  <si>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</si>
  <si>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</si>
  <si>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</si>
  <si>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</si>
  <si>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</si>
  <si>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</si>
  <si>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</si>
  <si>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</si>
  <si>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</si>
  <si>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</si>
  <si>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</si>
  <si>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</si>
  <si>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</si>
  <si>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</si>
  <si>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</si>
  <si>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</si>
  <si>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</si>
  <si>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</si>
  <si>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</si>
  <si>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</si>
  <si>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</si>
  <si>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</si>
  <si>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</si>
  <si>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</si>
  <si>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</si>
  <si>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</si>
  <si>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</si>
  <si>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</si>
  <si>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</si>
  <si>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</si>
  <si>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</si>
  <si>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</si>
  <si>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</si>
  <si>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</si>
  <si>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</si>
  <si>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</si>
  <si>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</si>
  <si>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</si>
  <si>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</si>
  <si>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</si>
  <si>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</si>
  <si>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</si>
  <si>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</si>
  <si>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</si>
  <si>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</si>
  <si>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</si>
  <si>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</si>
  <si>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</si>
  <si>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</si>
  <si>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</si>
  <si>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</si>
  <si>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</si>
  <si>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</si>
  <si>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</si>
  <si>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</si>
  <si>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</si>
  <si>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</si>
  <si>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</si>
  <si>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</si>
  <si>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</si>
  <si>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</si>
  <si>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</si>
  <si>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</si>
  <si>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</si>
  <si>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</si>
  <si>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</si>
  <si>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</si>
  <si>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</si>
  <si>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</si>
  <si>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</si>
  <si>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</si>
  <si>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</si>
  <si>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</si>
  <si>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</si>
  <si>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</si>
  <si>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</si>
  <si>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</si>
  <si>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</si>
  <si>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</si>
  <si>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</si>
  <si>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</si>
  <si>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</si>
  <si>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</si>
  <si>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</si>
  <si>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</si>
  <si>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</si>
  <si>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</si>
  <si>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</si>
  <si>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</si>
  <si>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</si>
  <si>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</si>
  <si>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</si>
  <si>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</si>
  <si>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</si>
  <si>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</si>
  <si>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</si>
  <si>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</si>
  <si>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</si>
  <si>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</si>
  <si>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</si>
  <si>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</si>
  <si>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</si>
  <si>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</si>
  <si>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</si>
  <si>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</si>
  <si>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</si>
  <si>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</si>
  <si>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</si>
  <si>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</si>
  <si>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</si>
  <si>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</si>
  <si>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</si>
  <si>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</si>
  <si>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</si>
  <si>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</si>
  <si>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</si>
  <si>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</si>
  <si>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</si>
  <si>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</si>
  <si>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</si>
  <si>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</si>
  <si>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</si>
  <si>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</si>
  <si>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</si>
  <si>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</si>
  <si>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</si>
  <si>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</si>
  <si>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</si>
  <si>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</si>
  <si>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</si>
  <si>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</si>
  <si>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</si>
  <si>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</si>
  <si>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</si>
  <si>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</si>
  <si>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</si>
  <si>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</si>
  <si>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</si>
  <si>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</si>
  <si>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</si>
  <si>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</si>
  <si>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</si>
  <si>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</si>
  <si>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</si>
  <si>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</si>
  <si>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</si>
  <si>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</si>
  <si>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</si>
  <si>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</si>
  <si>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</si>
  <si>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</si>
  <si>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</si>
  <si>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</si>
  <si>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</si>
  <si>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</si>
  <si>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</si>
  <si>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</si>
  <si>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</si>
  <si>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</si>
  <si>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</si>
  <si>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</si>
  <si>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</si>
  <si>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</si>
  <si>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</si>
  <si>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</si>
  <si>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</si>
  <si>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</si>
  <si>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</si>
  <si>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</si>
  <si>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</si>
  <si>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</si>
  <si>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</si>
  <si>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</si>
  <si>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</si>
  <si>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</si>
  <si>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</si>
  <si>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</si>
  <si>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</si>
  <si>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</si>
  <si>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</si>
  <si>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</si>
  <si>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</si>
  <si>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</si>
  <si>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</si>
  <si>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</si>
  <si>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</si>
  <si>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</si>
  <si>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</si>
  <si>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</si>
  <si>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</si>
  <si>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</si>
  <si>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</si>
  <si>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</si>
  <si>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</si>
  <si>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</si>
  <si>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</si>
  <si>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</si>
  <si>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</si>
  <si>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</si>
  <si>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</si>
  <si>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</si>
  <si>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</si>
  <si>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</si>
  <si>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</si>
  <si>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</si>
  <si>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</si>
  <si>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</si>
  <si>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</si>
  <si>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</si>
  <si>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</si>
  <si>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</si>
  <si>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</si>
  <si>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</si>
  <si>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</si>
  <si>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</si>
  <si>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</si>
  <si>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</si>
  <si>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</si>
  <si>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</si>
  <si>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</si>
  <si>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</si>
  <si>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</si>
  <si>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</si>
  <si>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</si>
  <si>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</si>
  <si>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</si>
  <si>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</si>
  <si>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</si>
  <si>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</si>
  <si>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</si>
  <si>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</si>
  <si>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</si>
  <si>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</si>
  <si>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</si>
  <si>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</si>
  <si>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</si>
  <si>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</si>
  <si>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</si>
  <si>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</si>
  <si>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</si>
  <si>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</si>
  <si>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</si>
  <si>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</si>
  <si>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</si>
  <si>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</si>
  <si>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</si>
  <si>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</si>
  <si>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</si>
  <si>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</si>
  <si>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</si>
  <si>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</si>
  <si>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</si>
  <si>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</si>
  <si>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</si>
  <si>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</si>
  <si>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</si>
  <si>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</si>
  <si>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</si>
  <si>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</si>
  <si>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</si>
  <si>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</si>
  <si>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</si>
  <si>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</si>
  <si>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</si>
  <si>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</si>
  <si>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</si>
  <si>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</si>
  <si>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</si>
  <si>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</si>
  <si>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</si>
  <si>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</si>
  <si>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</si>
  <si>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</si>
  <si>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</si>
  <si>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</si>
  <si>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</si>
  <si>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</si>
  <si>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</si>
  <si>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</si>
  <si>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</si>
  <si>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</si>
  <si>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</si>
  <si>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</si>
  <si>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</si>
  <si>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</si>
  <si>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</si>
  <si>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</si>
  <si>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</si>
  <si>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</si>
  <si>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</si>
  <si>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</si>
  <si>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</si>
  <si>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</si>
  <si>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</si>
  <si>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</si>
  <si>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</si>
  <si>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</si>
  <si>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</si>
  <si>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</si>
  <si>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</si>
  <si>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</si>
  <si>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</si>
  <si>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</si>
  <si>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</si>
  <si>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</si>
  <si>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</si>
  <si>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</si>
  <si>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</si>
  <si>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</si>
  <si>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</si>
  <si>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</si>
  <si>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</si>
  <si>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</si>
  <si>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</si>
  <si>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</si>
  <si>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</si>
  <si>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</si>
  <si>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</si>
  <si>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</si>
  <si>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</si>
  <si>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</si>
  <si>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</si>
  <si>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</si>
  <si>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</si>
  <si>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</si>
  <si>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</si>
  <si>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</si>
  <si>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</si>
  <si>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</si>
  <si>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</si>
  <si>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</si>
  <si>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</si>
  <si>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</si>
  <si>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</si>
  <si>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</si>
  <si>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</si>
  <si>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</si>
  <si>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</si>
  <si>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</si>
  <si>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</si>
  <si>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</si>
  <si>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</si>
  <si>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</si>
  <si>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</si>
  <si>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</si>
  <si>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</si>
  <si>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</si>
  <si>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</si>
  <si>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</si>
  <si>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</si>
  <si>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</si>
  <si>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</si>
  <si>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</si>
  <si>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</si>
  <si>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</si>
  <si>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</si>
  <si>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</si>
  <si>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</si>
  <si>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</si>
  <si>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</si>
  <si>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</si>
  <si>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</si>
  <si>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</si>
  <si>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</si>
  <si>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</si>
  <si>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</si>
  <si>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</si>
  <si>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</si>
  <si>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</si>
  <si>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</si>
  <si>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</si>
  <si>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</si>
  <si>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</si>
  <si>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</si>
  <si>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</si>
  <si>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</si>
  <si>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</si>
  <si>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</si>
  <si>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</si>
  <si>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</si>
  <si>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</si>
  <si>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</si>
  <si>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</si>
  <si>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</si>
  <si>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</si>
  <si>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</si>
  <si>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</si>
  <si>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</si>
  <si>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</si>
  <si>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</si>
  <si>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</si>
  <si>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</si>
  <si>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</si>
  <si>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</si>
  <si>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</si>
  <si>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</si>
  <si>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</si>
  <si>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</si>
  <si>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</si>
  <si>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</si>
  <si>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</si>
  <si>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</si>
  <si>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</si>
  <si>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</si>
  <si>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</si>
  <si>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</si>
  <si>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</si>
  <si>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</si>
  <si>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</si>
  <si>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</si>
  <si>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</si>
  <si>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</si>
  <si>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</si>
  <si>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</si>
  <si>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</si>
  <si>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</si>
  <si>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</si>
  <si>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</si>
  <si>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</si>
  <si>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</si>
  <si>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</si>
  <si>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</si>
  <si>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</si>
  <si>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</si>
  <si>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</si>
  <si>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</si>
  <si>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</si>
  <si>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</si>
  <si>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</si>
  <si>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</si>
  <si>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</si>
  <si>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</si>
  <si>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</si>
  <si>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</si>
  <si>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</si>
  <si>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</si>
  <si>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</si>
  <si>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</si>
  <si>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</si>
  <si>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</si>
  <si>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</si>
  <si>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</si>
  <si>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</si>
  <si>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</si>
  <si>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</si>
  <si>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</si>
  <si>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</si>
  <si>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</si>
  <si>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</si>
  <si>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</si>
  <si>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</si>
  <si>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</si>
  <si>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</si>
  <si>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</si>
  <si>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</si>
  <si>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</si>
  <si>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</si>
  <si>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</si>
  <si>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</si>
  <si>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</si>
  <si>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</si>
  <si>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</si>
  <si>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</si>
  <si>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</si>
  <si>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</si>
  <si>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</si>
  <si>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</si>
  <si>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</si>
  <si>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</si>
  <si>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</si>
  <si>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</si>
  <si>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</si>
  <si>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</si>
  <si>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</si>
  <si>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</si>
  <si>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</si>
  <si>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</si>
  <si>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</si>
  <si>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</si>
  <si>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</si>
  <si>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</si>
  <si>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</si>
  <si>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</si>
  <si>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</si>
  <si>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</si>
  <si>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</si>
  <si>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</si>
  <si>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</si>
  <si>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</si>
  <si>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</si>
  <si>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</si>
  <si>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</si>
  <si>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</si>
  <si>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</si>
  <si>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</si>
  <si>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</si>
  <si>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</si>
  <si>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</si>
  <si>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</si>
  <si>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</si>
  <si>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</si>
  <si>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</si>
  <si>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</si>
  <si>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</si>
  <si>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</si>
  <si>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</si>
  <si>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</si>
  <si>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</si>
  <si>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</si>
  <si>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</si>
  <si>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</si>
  <si>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</si>
  <si>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</si>
  <si>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</si>
  <si>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</si>
  <si>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</si>
  <si>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</si>
  <si>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</si>
  <si>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</si>
  <si>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</si>
  <si>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</si>
  <si>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</si>
  <si>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</si>
  <si>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</si>
  <si>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</si>
  <si>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</si>
  <si>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</si>
  <si>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</si>
  <si>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</si>
  <si>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</si>
  <si>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</si>
  <si>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</si>
  <si>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</si>
  <si>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</si>
  <si>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</si>
  <si>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</si>
  <si>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</si>
  <si>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</si>
  <si>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</si>
  <si>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</si>
  <si>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</si>
  <si>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</si>
  <si>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</si>
  <si>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</si>
  <si>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</si>
  <si>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</si>
  <si>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</si>
  <si>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</si>
  <si>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</si>
  <si>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</si>
  <si>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</si>
  <si>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</si>
  <si>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</si>
  <si>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</si>
  <si>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</si>
  <si>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</si>
  <si>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</si>
  <si>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</si>
  <si>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</si>
  <si>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</si>
  <si>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</si>
  <si>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</si>
  <si>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</si>
  <si>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</si>
  <si>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</si>
  <si>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</si>
  <si>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</si>
  <si>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</si>
  <si>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</si>
  <si>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</si>
  <si>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</si>
  <si>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</si>
  <si>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</si>
  <si>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</si>
  <si>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</si>
  <si>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</si>
  <si>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</si>
  <si>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</si>
  <si>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</si>
  <si>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</si>
  <si>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</si>
  <si>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</si>
  <si>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</si>
  <si>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</si>
  <si>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</si>
  <si>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</si>
  <si>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</si>
  <si>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</si>
  <si>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</si>
  <si>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</si>
  <si>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</si>
  <si>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</si>
  <si>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</si>
  <si>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</si>
  <si>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</si>
  <si>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</si>
  <si>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</si>
  <si>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</si>
  <si>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</si>
  <si>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</si>
  <si>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</si>
  <si>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</si>
  <si>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</si>
  <si>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</si>
  <si>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</si>
  <si>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</si>
  <si>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</si>
  <si>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</si>
  <si>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</si>
  <si>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</si>
  <si>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</si>
  <si>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</si>
  <si>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</si>
  <si>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</si>
  <si>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</si>
  <si>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</si>
  <si>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</si>
  <si>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</si>
  <si>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</si>
  <si>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</si>
  <si>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</si>
  <si>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</si>
  <si>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</si>
  <si>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</si>
  <si>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</si>
  <si>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</si>
  <si>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</si>
  <si>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</si>
  <si>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</si>
  <si>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</si>
  <si>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</si>
  <si>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</si>
  <si>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</si>
  <si>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</si>
  <si>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</si>
  <si>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</si>
  <si>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</si>
  <si>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</si>
  <si>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</si>
  <si>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</si>
  <si>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</si>
  <si>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</si>
  <si>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</si>
  <si>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</si>
  <si>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</si>
  <si>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</si>
  <si>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</si>
  <si>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</si>
  <si>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</si>
  <si>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</si>
  <si>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</si>
  <si>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</si>
  <si>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</si>
  <si>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</si>
  <si>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</si>
  <si>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</si>
  <si>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</si>
  <si>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</si>
  <si>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</si>
  <si>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</si>
  <si>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</si>
  <si>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</si>
  <si>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</si>
  <si>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</si>
  <si>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</si>
  <si>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</si>
  <si>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</si>
  <si>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</si>
  <si>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</si>
  <si>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</si>
  <si>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</si>
  <si>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</si>
  <si>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</si>
  <si>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</si>
  <si>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</si>
  <si>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</si>
  <si>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</si>
  <si>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</si>
  <si>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</si>
  <si>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</si>
  <si>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</si>
  <si>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</si>
  <si>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</si>
  <si>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</si>
  <si>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</si>
  <si>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</si>
  <si>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</si>
  <si>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</si>
  <si>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</si>
  <si>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</si>
  <si>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</si>
  <si>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</si>
  <si>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</si>
  <si>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</si>
  <si>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</si>
  <si>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</si>
  <si>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</si>
  <si>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</si>
  <si>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</si>
  <si>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</si>
  <si>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</si>
  <si>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</si>
  <si>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</si>
  <si>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</si>
  <si>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</si>
  <si>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</si>
  <si>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</si>
  <si>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</si>
  <si>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</si>
  <si>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</si>
  <si>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</si>
  <si>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</si>
  <si>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</si>
  <si>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</si>
  <si>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</si>
  <si>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</si>
  <si>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</si>
  <si>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</si>
  <si>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</si>
  <si>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</si>
  <si>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</si>
  <si>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</si>
  <si>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</si>
  <si>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</si>
  <si>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</si>
  <si>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</si>
  <si>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</si>
  <si>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</si>
  <si>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</si>
  <si>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</si>
  <si>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</si>
  <si>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</si>
  <si>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</si>
  <si>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</si>
  <si>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</si>
  <si>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</si>
  <si>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</si>
  <si>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</si>
  <si>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</si>
  <si>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</si>
  <si>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</si>
  <si>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</si>
  <si>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</si>
  <si>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</si>
  <si>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</si>
  <si>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</si>
  <si>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</si>
  <si>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</si>
  <si>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</si>
  <si>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</si>
  <si>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</si>
  <si>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</si>
  <si>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</si>
  <si>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</si>
  <si>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</si>
  <si>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</si>
  <si>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</si>
  <si>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</si>
  <si>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</si>
  <si>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</si>
  <si>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</si>
  <si>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</si>
  <si>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</si>
  <si>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</si>
  <si>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</si>
  <si>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</si>
  <si>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</si>
  <si>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</si>
  <si>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</si>
  <si>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</si>
  <si>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</si>
  <si>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</si>
  <si>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</si>
  <si>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</si>
  <si>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</si>
  <si>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</si>
  <si>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</si>
  <si>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</si>
  <si>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</si>
  <si>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</si>
  <si>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</si>
  <si>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</si>
  <si>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</si>
  <si>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</si>
  <si>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</si>
  <si>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</si>
  <si>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</si>
  <si>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</si>
  <si>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</si>
  <si>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</si>
  <si>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</si>
  <si>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</si>
  <si>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</si>
  <si>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</si>
  <si>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</si>
  <si>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</si>
  <si>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</si>
  <si>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</si>
  <si>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</si>
  <si>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</si>
  <si>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</si>
  <si>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</si>
  <si>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</si>
  <si>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</si>
  <si>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</si>
  <si>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</si>
  <si>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</si>
  <si>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</si>
  <si>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</si>
  <si>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</si>
  <si>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</si>
  <si>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</si>
  <si>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</si>
  <si>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</si>
  <si>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</si>
  <si>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</si>
  <si>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</si>
  <si>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</si>
  <si>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</si>
  <si>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</si>
  <si>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</si>
  <si>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</si>
  <si>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</si>
  <si>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</si>
  <si>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</si>
  <si>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</si>
  <si>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</si>
  <si>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</si>
  <si>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</si>
  <si>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</si>
  <si>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</si>
  <si>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</si>
  <si>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</si>
  <si>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</si>
  <si>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</si>
  <si>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</si>
  <si>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</si>
  <si>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</si>
  <si>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</si>
  <si>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</si>
  <si>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</si>
  <si>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</si>
  <si>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</si>
  <si>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</si>
  <si>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</si>
  <si>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</si>
  <si>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</si>
  <si>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</si>
  <si>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</si>
  <si>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</si>
  <si>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</si>
  <si>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</si>
  <si>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</si>
  <si>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</si>
  <si>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</si>
  <si>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</si>
  <si>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</si>
  <si>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</si>
  <si>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</si>
  <si>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</si>
  <si>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</si>
  <si>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</si>
  <si>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</si>
  <si>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</si>
  <si>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</si>
  <si>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</si>
  <si>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</si>
  <si>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</si>
  <si>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</si>
  <si>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</si>
  <si>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</si>
  <si>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</si>
  <si>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</si>
  <si>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</si>
  <si>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</si>
  <si>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</si>
  <si>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</si>
  <si>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</si>
  <si>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</si>
  <si>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</si>
  <si>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</si>
  <si>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</si>
  <si>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</si>
  <si>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</si>
  <si>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</si>
  <si>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</si>
  <si>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</si>
  <si>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</si>
  <si>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</si>
  <si>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</si>
  <si>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</si>
  <si>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</si>
  <si>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</si>
  <si>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</si>
  <si>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</si>
  <si>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</si>
  <si>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</si>
  <si>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</si>
  <si>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</si>
  <si>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</si>
  <si>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</si>
  <si>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</si>
  <si>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</si>
  <si>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</si>
  <si>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</si>
  <si>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</si>
  <si>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</si>
  <si>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</si>
  <si>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</si>
  <si>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</si>
  <si>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</si>
  <si>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</si>
  <si>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</si>
  <si>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</si>
  <si>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</si>
  <si>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</si>
  <si>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</si>
  <si>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</si>
  <si>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</si>
  <si>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</si>
  <si>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</si>
  <si>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</si>
  <si>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</si>
  <si>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</si>
  <si>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</si>
  <si>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</si>
  <si>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</si>
  <si>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</si>
  <si>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</si>
  <si>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</si>
  <si>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</si>
  <si>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</si>
  <si>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</si>
  <si>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</si>
  <si>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</si>
  <si>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</si>
  <si>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</si>
  <si>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</si>
  <si>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</si>
  <si>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</si>
  <si>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</si>
  <si>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</si>
  <si>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</si>
  <si>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</si>
  <si>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</si>
  <si>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</si>
  <si>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</si>
  <si>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</si>
  <si>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</si>
  <si>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</si>
  <si>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</si>
  <si>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</si>
  <si>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</si>
  <si>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</si>
  <si>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</si>
  <si>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</si>
  <si>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</si>
  <si>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</si>
  <si>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</si>
  <si>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</si>
  <si>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</si>
  <si>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</si>
  <si>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</si>
  <si>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</si>
  <si>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</si>
  <si>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</si>
  <si>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</si>
  <si>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</si>
  <si>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</si>
  <si>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</si>
  <si>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</si>
  <si>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</si>
  <si>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</si>
  <si>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</si>
  <si>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</si>
  <si>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</si>
  <si>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</si>
  <si>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</si>
  <si>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</si>
  <si>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</si>
  <si>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</si>
  <si>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</si>
  <si>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</si>
  <si>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</si>
  <si>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</si>
  <si>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</si>
  <si>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</si>
  <si>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</si>
  <si>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</si>
  <si>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</si>
  <si>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</si>
  <si>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</si>
  <si>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</si>
  <si>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</si>
  <si>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</si>
  <si>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</si>
  <si>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</si>
  <si>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</si>
  <si>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</si>
  <si>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</si>
  <si>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</si>
  <si>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</si>
  <si>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</si>
  <si>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</si>
  <si>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</si>
  <si>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</si>
  <si>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</si>
  <si>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</si>
  <si>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</si>
  <si>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</si>
  <si>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</si>
  <si>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</si>
  <si>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</si>
  <si>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</si>
  <si>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</si>
  <si>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</si>
  <si>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</si>
  <si>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</si>
  <si>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</si>
  <si>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</si>
  <si>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</si>
  <si>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</si>
  <si>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</si>
  <si>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</si>
  <si>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</si>
  <si>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</si>
  <si>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</si>
  <si>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</si>
  <si>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</si>
  <si>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</si>
  <si>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</si>
  <si>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</si>
  <si>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</si>
  <si>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</si>
  <si>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</si>
  <si>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</si>
  <si>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</si>
  <si>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</si>
  <si>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</si>
  <si>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</si>
  <si>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</si>
  <si>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</si>
  <si>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</si>
  <si>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</si>
  <si>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</si>
  <si>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</si>
  <si>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</si>
  <si>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</si>
  <si>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</si>
  <si>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</si>
  <si>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</si>
  <si>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</si>
  <si>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</si>
  <si>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</si>
  <si>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</si>
  <si>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</si>
  <si>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</si>
  <si>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</si>
  <si>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</si>
  <si>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</si>
  <si>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</si>
  <si>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</si>
  <si>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</si>
  <si>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</si>
  <si>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</si>
  <si>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</si>
  <si>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</si>
  <si>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</si>
  <si>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</si>
  <si>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</si>
  <si>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</si>
  <si>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</si>
  <si>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</si>
  <si>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</si>
  <si>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</si>
  <si>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</si>
  <si>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</si>
  <si>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</si>
  <si>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</si>
  <si>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</si>
  <si>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</si>
  <si>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</si>
  <si>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</si>
  <si>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</si>
  <si>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</si>
  <si>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</si>
  <si>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</si>
  <si>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</si>
  <si>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</si>
  <si>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</si>
  <si>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</si>
  <si>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</si>
  <si>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</si>
  <si>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</si>
  <si>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</si>
  <si>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</si>
  <si>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</si>
  <si>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</si>
  <si>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</si>
  <si>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</si>
  <si>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</si>
  <si>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</si>
  <si>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</si>
  <si>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</si>
  <si>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</si>
  <si>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</si>
  <si>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</si>
  <si>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</si>
  <si>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</si>
  <si>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</si>
  <si>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</si>
  <si>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</si>
  <si>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</si>
  <si>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</si>
  <si>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</si>
  <si>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</si>
  <si>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</si>
  <si>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</si>
  <si>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</si>
  <si>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</si>
  <si>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</si>
  <si>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</si>
  <si>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</si>
  <si>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</si>
  <si>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</si>
  <si>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</si>
  <si>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</si>
  <si>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</si>
  <si>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</si>
  <si>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</si>
  <si>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</si>
  <si>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</si>
  <si>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</si>
  <si>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</si>
  <si>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</si>
  <si>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</si>
  <si>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</si>
  <si>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</si>
  <si>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</si>
  <si>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</si>
  <si>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</si>
  <si>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</si>
  <si>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</si>
  <si>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</si>
  <si>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</si>
  <si>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</si>
  <si>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</si>
  <si>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</si>
  <si>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</si>
  <si>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</si>
  <si>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</si>
  <si>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</si>
  <si>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</si>
  <si>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</si>
  <si>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</si>
  <si>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</si>
  <si>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</si>
  <si>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</si>
  <si>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</si>
  <si>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</si>
  <si>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</si>
  <si>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</si>
  <si>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</si>
  <si>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</si>
  <si>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</si>
  <si>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</si>
  <si>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</si>
  <si>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</si>
  <si>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</si>
  <si>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</si>
  <si>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</si>
  <si>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</si>
  <si>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</si>
  <si>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</si>
  <si>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</si>
  <si>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</si>
  <si>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</si>
  <si>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</si>
  <si>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</si>
  <si>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</si>
  <si>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</si>
  <si>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</si>
  <si>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</si>
  <si>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</si>
  <si>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</si>
  <si>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</si>
  <si>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</si>
  <si>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</si>
  <si>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</si>
  <si>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</si>
  <si>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</si>
  <si>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</si>
  <si>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</si>
  <si>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</si>
  <si>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</si>
  <si>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</si>
  <si>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</si>
  <si>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</si>
  <si>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</si>
  <si>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</si>
  <si>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</si>
  <si>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</si>
  <si>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</si>
  <si>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</si>
  <si>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</si>
  <si>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</si>
  <si>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</si>
  <si>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</si>
  <si>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</si>
  <si>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</si>
  <si>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</si>
  <si>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</si>
  <si>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</si>
  <si>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</si>
  <si>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</si>
  <si>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</si>
  <si>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</si>
  <si>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</si>
  <si>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</si>
  <si>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</si>
  <si>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</si>
  <si>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</si>
  <si>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</si>
  <si>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</si>
  <si>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</si>
  <si>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</si>
  <si>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</si>
  <si>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</si>
  <si>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</si>
  <si>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</si>
  <si>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</si>
  <si>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</si>
  <si>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</si>
  <si>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</si>
  <si>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</si>
  <si>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</si>
  <si>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</si>
  <si>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</si>
  <si>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</si>
  <si>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</si>
  <si>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</si>
  <si>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</si>
  <si>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</si>
  <si>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</si>
  <si>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</si>
  <si>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</si>
  <si>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</si>
  <si>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</si>
  <si>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</si>
  <si>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</si>
  <si>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</si>
  <si>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</si>
  <si>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</si>
  <si>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</si>
  <si>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</si>
  <si>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</si>
  <si>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</si>
  <si>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</si>
  <si>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</si>
  <si>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</si>
  <si>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</si>
  <si>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</si>
  <si>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</si>
  <si>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</si>
  <si>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</si>
  <si>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</si>
  <si>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</si>
  <si>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</si>
  <si>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</si>
  <si>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</si>
  <si>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</si>
  <si>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</si>
  <si>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</si>
  <si>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</si>
  <si>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</si>
  <si>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</si>
  <si>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</si>
  <si>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</si>
  <si>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</si>
  <si>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</si>
  <si>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</si>
  <si>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</si>
  <si>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</si>
  <si>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</si>
  <si>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</si>
  <si>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</si>
  <si>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</si>
  <si>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</si>
  <si>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</si>
  <si>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</si>
  <si>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</si>
  <si>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</si>
  <si>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</si>
  <si>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</si>
  <si>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</si>
  <si>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</si>
  <si>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</si>
  <si>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</si>
  <si>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</si>
  <si>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</si>
  <si>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</si>
  <si>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</si>
  <si>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</si>
  <si>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</si>
  <si>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</si>
  <si>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</si>
  <si>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</si>
  <si>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</si>
  <si>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</si>
  <si>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</si>
  <si>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</si>
  <si>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</si>
  <si>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</si>
  <si>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</si>
  <si>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</si>
  <si>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</si>
  <si>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</si>
  <si>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</si>
  <si>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</si>
  <si>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</si>
  <si>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</si>
  <si>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</si>
  <si>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</si>
  <si>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</si>
  <si>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</si>
  <si>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</si>
  <si>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</si>
  <si>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</si>
  <si>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</si>
  <si>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</si>
  <si>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</si>
  <si>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</si>
  <si>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</si>
  <si>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</si>
  <si>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</si>
  <si>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</si>
  <si>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</si>
  <si>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</si>
  <si>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</si>
  <si>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</si>
  <si>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</si>
  <si>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</si>
  <si>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</si>
  <si>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</si>
  <si>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</si>
  <si>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</si>
  <si>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</si>
  <si>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</si>
  <si>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</si>
  <si>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</si>
  <si>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</si>
  <si>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</si>
  <si>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</si>
  <si>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</si>
  <si>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</si>
  <si>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</si>
  <si>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</si>
  <si>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</si>
  <si>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</si>
  <si>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</si>
  <si>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</si>
  <si>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</si>
  <si>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</si>
  <si>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</si>
  <si>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</si>
  <si>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</si>
  <si>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</si>
  <si>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</si>
  <si>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</si>
  <si>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</si>
  <si>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</si>
  <si>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</si>
  <si>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</si>
  <si>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</si>
  <si>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</si>
  <si>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</si>
  <si>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</si>
  <si>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</si>
  <si>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</si>
  <si>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</si>
  <si>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</si>
  <si>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</si>
  <si>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</si>
  <si>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</si>
  <si>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</si>
  <si>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</si>
  <si>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</si>
  <si>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</si>
  <si>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</si>
  <si>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</si>
  <si>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</si>
  <si>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</si>
  <si>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</si>
  <si>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</si>
  <si>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</si>
  <si>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</si>
  <si>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</si>
  <si>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</si>
  <si>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</si>
  <si>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</si>
  <si>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</si>
  <si>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</si>
  <si>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</si>
  <si>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</si>
  <si>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</si>
  <si>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</si>
  <si>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</si>
  <si>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</si>
  <si>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</si>
  <si>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</si>
  <si>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</si>
  <si>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</si>
  <si>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</si>
  <si>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</si>
  <si>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</si>
  <si>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</si>
  <si>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</si>
  <si>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</si>
  <si>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</si>
  <si>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</si>
  <si>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</si>
  <si>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</si>
  <si>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</si>
  <si>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</si>
  <si>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</si>
  <si>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</si>
  <si>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</si>
  <si>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</si>
  <si>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</si>
  <si>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</si>
  <si>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</si>
  <si>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</si>
  <si>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</si>
  <si>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</si>
  <si>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</si>
  <si>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</si>
  <si>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</si>
  <si>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</si>
  <si>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</si>
  <si>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</si>
  <si>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</si>
  <si>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</si>
  <si>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</si>
  <si>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</si>
  <si>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</si>
  <si>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</si>
  <si>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</si>
  <si>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</si>
  <si>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</si>
  <si>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</si>
  <si>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</si>
  <si>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</si>
  <si>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</si>
  <si>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</si>
  <si>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</si>
  <si>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</si>
  <si>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</si>
  <si>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</si>
  <si>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</si>
  <si>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</si>
  <si>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</si>
  <si>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</si>
  <si>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</si>
  <si>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</si>
  <si>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</si>
  <si>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</si>
  <si>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</si>
  <si>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</si>
  <si>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</si>
  <si>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</si>
  <si>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</si>
  <si>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</si>
  <si>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</si>
  <si>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</si>
  <si>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</si>
  <si>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</si>
  <si>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</si>
  <si>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</si>
  <si>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</si>
  <si>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</si>
  <si>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</si>
  <si>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</si>
  <si>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</si>
  <si>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</si>
  <si>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</si>
  <si>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</si>
  <si>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</si>
  <si>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</si>
  <si>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</si>
  <si>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</si>
  <si>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</si>
  <si>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</si>
  <si>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</si>
  <si>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</si>
  <si>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</si>
  <si>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</si>
  <si>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</si>
  <si>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</si>
  <si>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</si>
  <si>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</si>
  <si>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</si>
  <si>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</si>
  <si>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</si>
  <si>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</si>
  <si>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</si>
  <si>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</si>
  <si>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</si>
  <si>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</si>
  <si>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</si>
  <si>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</si>
  <si>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</si>
  <si>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</si>
  <si>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</si>
  <si>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</si>
  <si>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</si>
  <si>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</si>
  <si>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</si>
  <si>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</si>
  <si>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</si>
  <si>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</si>
  <si>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</si>
  <si>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</si>
  <si>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</si>
  <si>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</si>
  <si>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</si>
  <si>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</si>
  <si>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</si>
  <si>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</si>
  <si>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</si>
  <si>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</si>
  <si>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</si>
  <si>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</si>
  <si>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</si>
  <si>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</si>
  <si>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</si>
  <si>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</si>
  <si>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</si>
  <si>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</si>
  <si>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</si>
  <si>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</si>
  <si>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</si>
  <si>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</si>
  <si>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</si>
  <si>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</si>
  <si>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</si>
  <si>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</si>
  <si>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</si>
  <si>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</si>
  <si>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</si>
  <si>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</si>
  <si>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</si>
  <si>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</si>
  <si>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</si>
  <si>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</si>
  <si>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</si>
  <si>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</si>
  <si>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</si>
  <si>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</si>
  <si>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</si>
  <si>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</si>
  <si>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</si>
  <si>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</si>
  <si>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</si>
  <si>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</si>
  <si>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</si>
  <si>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</si>
  <si>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</si>
  <si>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</si>
  <si>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</si>
  <si>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</si>
  <si>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</si>
  <si>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</si>
  <si>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</si>
  <si>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</si>
  <si>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</si>
  <si>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</si>
  <si>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</si>
  <si>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</si>
  <si>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</si>
  <si>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</si>
  <si>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</si>
  <si>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</si>
  <si>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</si>
  <si>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</si>
  <si>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</si>
  <si>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</si>
  <si>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</si>
  <si>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</si>
  <si>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</si>
  <si>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</si>
  <si>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</si>
  <si>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</si>
  <si>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</si>
  <si>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</si>
  <si>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</si>
  <si>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</si>
  <si>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</si>
  <si>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</si>
  <si>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</si>
  <si>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</si>
  <si>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</si>
  <si>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</si>
  <si>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</si>
  <si>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</si>
  <si>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</si>
  <si>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</si>
  <si>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</si>
  <si>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</si>
  <si>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</si>
  <si>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</si>
  <si>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</si>
  <si>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</si>
  <si>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</si>
  <si>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</si>
  <si>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</si>
  <si>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</si>
  <si>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</si>
  <si>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</si>
  <si>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</si>
  <si>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</si>
  <si>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</si>
  <si>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</si>
  <si>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</si>
  <si>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</si>
  <si>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</si>
  <si>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</si>
  <si>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</si>
  <si>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</si>
  <si>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</si>
  <si>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</si>
  <si>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</si>
  <si>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</si>
  <si>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</si>
  <si>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</si>
  <si>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</si>
  <si>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</si>
  <si>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</si>
  <si>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</si>
  <si>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</si>
  <si>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</si>
  <si>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</si>
  <si>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</si>
  <si>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</si>
  <si>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</si>
  <si>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</si>
  <si>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</si>
  <si>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</si>
  <si>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</si>
  <si>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</si>
  <si>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</si>
  <si>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</si>
  <si>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</si>
  <si>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</si>
  <si>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</si>
  <si>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</si>
  <si>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</si>
  <si>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</si>
  <si>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</si>
  <si>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</si>
  <si>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</si>
  <si>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</si>
  <si>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</si>
  <si>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</si>
  <si>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</si>
  <si>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</si>
  <si>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</si>
  <si>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</si>
  <si>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</si>
  <si>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</si>
  <si>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</si>
  <si>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</si>
  <si>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</si>
  <si>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</si>
  <si>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</si>
  <si>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</si>
  <si>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</si>
  <si>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</si>
  <si>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</si>
  <si>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</si>
  <si>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</si>
  <si>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</si>
  <si>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</si>
  <si>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</si>
  <si>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</si>
  <si>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</si>
  <si>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</si>
  <si>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</si>
  <si>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</si>
  <si>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</si>
  <si>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</si>
  <si>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</si>
  <si>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</si>
  <si>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</si>
  <si>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</si>
  <si>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</si>
  <si>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</si>
  <si>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</si>
  <si>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</si>
  <si>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</si>
  <si>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</si>
  <si>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</si>
  <si>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</si>
  <si>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</si>
  <si>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</si>
  <si>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</si>
  <si>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</si>
  <si>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</si>
  <si>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</si>
  <si>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</si>
  <si>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</si>
  <si>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</si>
  <si>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</si>
  <si>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</si>
  <si>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</si>
  <si>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</si>
  <si>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</si>
  <si>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</si>
  <si>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</si>
  <si>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</si>
  <si>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</si>
  <si>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</si>
  <si>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</si>
  <si>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</si>
  <si>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</si>
  <si>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</si>
  <si>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</si>
  <si>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</si>
  <si>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</si>
  <si>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</si>
  <si>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</si>
  <si>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</si>
  <si>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</si>
  <si>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</si>
  <si>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</si>
  <si>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</si>
  <si>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</si>
  <si>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</si>
  <si>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</si>
  <si>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</si>
  <si>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</si>
  <si>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</si>
  <si>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</si>
  <si>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</si>
  <si>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</si>
  <si>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</si>
  <si>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</si>
  <si>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</si>
  <si>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</si>
  <si>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</si>
  <si>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</si>
  <si>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</si>
  <si>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</si>
  <si>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</si>
  <si>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</si>
  <si>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</si>
  <si>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</si>
  <si>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</si>
  <si>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</si>
  <si>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</si>
  <si>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</si>
  <si>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</si>
  <si>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</si>
  <si>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</si>
  <si>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</si>
  <si>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</si>
  <si>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</si>
  <si>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</si>
  <si>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</si>
  <si>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</si>
  <si>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</si>
  <si>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</si>
  <si>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</si>
  <si>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</si>
  <si>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</si>
  <si>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</si>
  <si>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</si>
  <si>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</si>
  <si>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</si>
  <si>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</si>
  <si>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</si>
  <si>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</si>
  <si>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</si>
  <si>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</si>
  <si>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</si>
  <si>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</si>
  <si>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</si>
  <si>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</si>
  <si>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</si>
  <si>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</si>
  <si>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</si>
  <si>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</si>
  <si>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</si>
  <si>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</si>
  <si>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</si>
  <si>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</si>
  <si>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</si>
  <si>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</si>
  <si>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</si>
  <si>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</si>
  <si>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</si>
  <si>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</si>
  <si>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</si>
  <si>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</si>
  <si>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</si>
  <si>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</si>
  <si>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</si>
  <si>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</si>
  <si>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</si>
  <si>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</si>
  <si>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</si>
  <si>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</si>
  <si>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</si>
  <si>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</si>
  <si>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</si>
  <si>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</si>
  <si>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</si>
  <si>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</si>
  <si>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</si>
  <si>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</si>
  <si>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</si>
  <si>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</si>
  <si>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</si>
  <si>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</si>
  <si>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</si>
  <si>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</si>
  <si>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</si>
  <si>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</si>
  <si>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</si>
  <si>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</si>
  <si>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</si>
  <si>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</si>
  <si>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</si>
  <si>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</si>
  <si>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</si>
  <si>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</si>
  <si>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</si>
  <si>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</si>
  <si>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</si>
  <si>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</si>
  <si>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</si>
  <si>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</si>
  <si>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</si>
  <si>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</si>
  <si>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</si>
  <si>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</si>
  <si>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</si>
  <si>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</si>
  <si>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</si>
  <si>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</si>
  <si>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</si>
  <si>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</si>
  <si>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</si>
  <si>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</si>
  <si>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</si>
  <si>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</si>
  <si>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</si>
  <si>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</si>
  <si>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</si>
  <si>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</si>
  <si>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</si>
  <si>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</si>
  <si>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</si>
  <si>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</si>
  <si>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</si>
  <si>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</si>
  <si>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</si>
  <si>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</si>
  <si>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</si>
  <si>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</si>
  <si>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</si>
  <si>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</si>
  <si>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</si>
  <si>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</si>
  <si>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</si>
  <si>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</si>
  <si>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</si>
  <si>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</si>
  <si>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</si>
  <si>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</si>
  <si>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</si>
  <si>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</si>
  <si>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</si>
  <si>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</si>
  <si>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</si>
  <si>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</si>
  <si>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</si>
  <si>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</si>
  <si>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</si>
  <si>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</si>
  <si>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</si>
  <si>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</si>
  <si>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</si>
  <si>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</si>
  <si>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</si>
  <si>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</si>
  <si>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</si>
  <si>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</si>
  <si>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</si>
  <si>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</si>
  <si>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</si>
  <si>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</si>
  <si>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</si>
  <si>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</si>
  <si>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</si>
  <si>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</si>
  <si>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</si>
  <si>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</si>
  <si>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</si>
  <si>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</si>
  <si>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</si>
  <si>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</si>
  <si>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</si>
  <si>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</si>
  <si>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</si>
  <si>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</si>
  <si>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</si>
  <si>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</si>
  <si>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</si>
  <si>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</si>
  <si>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</si>
  <si>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</si>
  <si>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</si>
  <si>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</si>
  <si>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</si>
  <si>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</si>
  <si>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</si>
  <si>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</si>
  <si>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</si>
  <si>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</si>
  <si>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</si>
  <si>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</si>
  <si>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</si>
  <si>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</si>
  <si>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</si>
  <si>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</si>
  <si>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</si>
  <si>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</si>
  <si>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</si>
  <si>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</si>
  <si>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</si>
  <si>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</si>
  <si>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</si>
  <si>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</si>
  <si>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</si>
  <si>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</si>
  <si>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</si>
  <si>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</si>
  <si>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</si>
  <si>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</si>
  <si>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</si>
  <si>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</si>
  <si>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</si>
  <si>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</si>
  <si>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</si>
  <si>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</si>
  <si>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</si>
  <si>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</si>
  <si>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</si>
  <si>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</si>
  <si>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</si>
  <si>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</si>
  <si>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</si>
  <si>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</si>
  <si>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</si>
  <si>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</si>
  <si>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</si>
  <si>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</si>
  <si>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</si>
  <si>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</si>
  <si>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</si>
  <si>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</si>
  <si>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</si>
  <si>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</si>
  <si>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</si>
  <si>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</si>
  <si>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</si>
  <si>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</si>
  <si>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</si>
  <si>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</si>
  <si>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</si>
  <si>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</si>
  <si>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</si>
  <si>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</si>
  <si>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</si>
  <si>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</si>
  <si>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</si>
  <si>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</si>
  <si>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</si>
  <si>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</si>
  <si>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</si>
  <si>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</si>
  <si>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</si>
  <si>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</si>
  <si>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</si>
  <si>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</si>
  <si>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</si>
  <si>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</si>
  <si>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</si>
  <si>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</si>
  <si>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</si>
  <si>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</si>
  <si>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</si>
  <si>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</si>
  <si>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</si>
  <si>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</si>
  <si>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</si>
  <si>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</si>
  <si>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</si>
  <si>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</si>
  <si>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</si>
  <si>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</si>
  <si>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</si>
  <si>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</si>
  <si>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</si>
  <si>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</si>
  <si>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</si>
  <si>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</si>
  <si>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</si>
  <si>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</si>
  <si>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</si>
  <si>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</si>
  <si>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</si>
  <si>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</si>
  <si>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</si>
  <si>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</si>
  <si>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</si>
  <si>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</si>
  <si>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</si>
  <si>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</si>
  <si>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</si>
  <si>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</si>
  <si>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</si>
  <si>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</si>
  <si>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</si>
  <si>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</si>
  <si>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</si>
  <si>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</si>
  <si>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</si>
  <si>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</si>
  <si>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</si>
  <si>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</si>
  <si>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</si>
  <si>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</si>
  <si>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</si>
  <si>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</si>
  <si>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</si>
  <si>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</si>
  <si>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</si>
  <si>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</si>
  <si>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</si>
  <si>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</si>
  <si>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</si>
  <si>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</si>
  <si>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</si>
  <si>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</si>
  <si>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</si>
  <si>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</si>
  <si>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</si>
  <si>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</si>
  <si>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</si>
  <si>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</si>
  <si>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</si>
  <si>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</si>
  <si>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</si>
  <si>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</si>
  <si>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</si>
  <si>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</si>
  <si>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</si>
  <si>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</si>
  <si>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</si>
  <si>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</si>
  <si>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</si>
  <si>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</si>
  <si>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</si>
  <si>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</si>
  <si>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</si>
  <si>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</si>
  <si>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</si>
  <si>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</si>
  <si>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</si>
  <si>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</si>
  <si>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</si>
  <si>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</si>
  <si>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</si>
  <si>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</si>
  <si>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</si>
  <si>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</si>
  <si>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</si>
  <si>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</si>
  <si>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</si>
  <si>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</si>
  <si>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</si>
  <si>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</si>
  <si>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</si>
  <si>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</si>
  <si>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</si>
  <si>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</si>
  <si>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</si>
  <si>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</si>
  <si>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</si>
  <si>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</si>
  <si>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</si>
  <si>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</si>
  <si>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</si>
  <si>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</si>
  <si>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</si>
  <si>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</si>
  <si>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</si>
  <si>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</si>
  <si>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</si>
  <si>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</si>
  <si>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</si>
  <si>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</si>
  <si>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</si>
  <si>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</si>
  <si>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</si>
  <si>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</si>
  <si>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</si>
  <si>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</si>
  <si>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</si>
  <si>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</si>
  <si>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</si>
  <si>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</si>
  <si>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</si>
  <si>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</si>
  <si>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</si>
  <si>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</si>
  <si>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</si>
  <si>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</si>
  <si>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</si>
  <si>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</si>
  <si>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</si>
  <si>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</si>
  <si>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</si>
  <si>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</si>
  <si>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</si>
  <si>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</si>
  <si>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</si>
  <si>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</si>
  <si>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</si>
  <si>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</si>
  <si>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</si>
  <si>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</si>
  <si>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</si>
  <si>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</si>
  <si>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</si>
  <si>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</si>
  <si>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</si>
  <si>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</si>
  <si>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</si>
  <si>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</si>
  <si>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</si>
  <si>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</si>
  <si>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</si>
  <si>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</si>
  <si>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</si>
  <si>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</si>
  <si>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</si>
  <si>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</si>
  <si>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</si>
  <si>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</si>
  <si>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</si>
  <si>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</si>
  <si>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</si>
  <si>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</si>
  <si>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</si>
  <si>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</si>
  <si>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</si>
  <si>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</si>
  <si>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</si>
  <si>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</si>
  <si>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</si>
  <si>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</si>
  <si>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</si>
  <si>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</si>
  <si>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</si>
  <si>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</si>
  <si>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</si>
  <si>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</si>
  <si>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</si>
  <si>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</si>
  <si>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</si>
  <si>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</si>
  <si>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</si>
  <si>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</si>
  <si>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</si>
  <si>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</si>
  <si>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</si>
  <si>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</si>
  <si>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</si>
  <si>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</si>
  <si>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</si>
  <si>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</si>
  <si>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</si>
  <si>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</si>
  <si>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</si>
  <si>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</si>
  <si>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</si>
  <si>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</si>
  <si>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</si>
  <si>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</si>
  <si>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</si>
  <si>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</si>
  <si>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</si>
  <si>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</si>
  <si>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</si>
  <si>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</si>
  <si>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</si>
  <si>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</si>
  <si>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</si>
  <si>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</si>
  <si>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</si>
  <si>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</si>
  <si>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</si>
  <si>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</si>
  <si>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</si>
  <si>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</si>
  <si>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</si>
  <si>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</si>
  <si>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</si>
  <si>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</si>
  <si>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</si>
  <si>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</si>
  <si>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</si>
  <si>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</si>
  <si>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</si>
  <si>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</si>
  <si>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</si>
  <si>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</si>
  <si>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</si>
  <si>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</si>
  <si>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</si>
  <si>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</si>
  <si>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</si>
  <si>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</si>
  <si>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</si>
  <si>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</si>
  <si>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</si>
  <si>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</si>
  <si>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</si>
  <si>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</si>
  <si>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</si>
  <si>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</si>
  <si>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</si>
  <si>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</si>
  <si>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</si>
  <si>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</si>
  <si>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</si>
  <si>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</si>
  <si>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</si>
  <si>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</si>
  <si>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</si>
  <si>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</si>
  <si>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</si>
  <si>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</si>
  <si>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</si>
  <si>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</si>
  <si>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</si>
  <si>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</si>
  <si>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</si>
  <si>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</si>
  <si>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</si>
  <si>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</si>
  <si>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</si>
  <si>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</si>
  <si>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</si>
  <si>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</si>
  <si>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</si>
  <si>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</si>
  <si>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</si>
  <si>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</si>
  <si>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</si>
  <si>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</si>
  <si>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</si>
  <si>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</si>
  <si>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</si>
  <si>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</si>
  <si>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</si>
  <si>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</si>
  <si>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</si>
  <si>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</si>
  <si>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</si>
  <si>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</si>
  <si>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</si>
  <si>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</si>
  <si>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</si>
  <si>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</si>
  <si>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</si>
  <si>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</si>
  <si>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</si>
  <si>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</si>
  <si>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</si>
  <si>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</si>
  <si>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</si>
  <si>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</si>
  <si>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</si>
  <si>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</si>
  <si>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</si>
  <si>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</si>
  <si>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</si>
  <si>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</si>
  <si>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</si>
  <si>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</si>
  <si>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</si>
  <si>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</si>
  <si>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</si>
  <si>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</si>
  <si>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</si>
  <si>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</si>
  <si>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</si>
  <si>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</si>
  <si>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</si>
  <si>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</si>
  <si>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</si>
  <si>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</si>
  <si>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</si>
  <si>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</si>
  <si>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</si>
  <si>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</si>
  <si>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</si>
  <si>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</si>
  <si>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</si>
  <si>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</si>
  <si>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</si>
  <si>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</si>
  <si>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</si>
  <si>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</si>
  <si>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</si>
  <si>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</si>
  <si>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</si>
  <si>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</si>
  <si>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</si>
  <si>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</si>
  <si>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</si>
  <si>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</si>
  <si>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</si>
  <si>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</si>
  <si>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</si>
  <si>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</si>
  <si>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</si>
  <si>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</si>
  <si>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</si>
  <si>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</si>
  <si>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</si>
  <si>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</si>
  <si>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</si>
  <si>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</si>
  <si>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</si>
  <si>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</si>
  <si>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</si>
  <si>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</si>
  <si>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</si>
  <si>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</si>
  <si>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</si>
  <si>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</si>
  <si>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</si>
  <si>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</si>
  <si>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</si>
  <si>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</si>
  <si>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</si>
  <si>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</si>
  <si>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</si>
  <si>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</si>
  <si>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</si>
  <si>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</si>
  <si>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</si>
  <si>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</si>
  <si>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</si>
  <si>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</si>
  <si>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</si>
  <si>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</si>
  <si>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</si>
  <si>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</si>
  <si>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</si>
  <si>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</si>
  <si>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</si>
  <si>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</si>
  <si>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</si>
  <si>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</si>
  <si>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</si>
  <si>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</si>
  <si>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</si>
  <si>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</si>
  <si>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</si>
  <si>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</si>
  <si>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</si>
  <si>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</si>
  <si>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</si>
  <si>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</si>
  <si>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</si>
  <si>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</si>
  <si>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</si>
  <si>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</si>
  <si>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</si>
  <si>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</si>
  <si>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</si>
  <si>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</si>
  <si>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</si>
  <si>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</si>
  <si>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</si>
  <si>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</si>
  <si>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</si>
  <si>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</si>
  <si>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</si>
  <si>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</si>
  <si>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</si>
  <si>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</si>
  <si>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</si>
  <si>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</si>
  <si>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</si>
  <si>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</si>
  <si>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</si>
  <si>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</si>
  <si>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</si>
  <si>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</si>
  <si>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</si>
  <si>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</si>
  <si>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</si>
  <si>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</si>
  <si>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</si>
  <si>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</si>
  <si>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</si>
  <si>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</si>
  <si>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</si>
  <si>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</si>
  <si>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</si>
  <si>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</si>
  <si>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</si>
  <si>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</si>
  <si>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</si>
  <si>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</si>
  <si>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</si>
  <si>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</si>
  <si>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</si>
  <si>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</si>
  <si>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</si>
  <si>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</si>
  <si>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</si>
  <si>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</si>
  <si>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</si>
  <si>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</si>
  <si>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</si>
  <si>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</si>
  <si>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</si>
  <si>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</si>
  <si>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</si>
  <si>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</si>
  <si>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</si>
  <si>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</si>
  <si>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</si>
  <si>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</si>
  <si>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</si>
  <si>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</si>
  <si>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</si>
  <si>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</si>
  <si>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</si>
  <si>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</si>
  <si>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</si>
  <si>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</si>
  <si>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</si>
  <si>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</si>
  <si>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</si>
  <si>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</si>
  <si>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</si>
  <si>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</si>
  <si>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</si>
  <si>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</si>
  <si>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</si>
  <si>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</si>
  <si>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</si>
  <si>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</si>
  <si>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</si>
  <si>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</si>
  <si>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</si>
  <si>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</si>
  <si>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</si>
  <si>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</si>
  <si>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</si>
  <si>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</si>
  <si>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</si>
  <si>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</si>
  <si>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</si>
  <si>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</si>
  <si>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</si>
  <si>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</si>
  <si>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</si>
  <si>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</si>
  <si>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</si>
  <si>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</si>
  <si>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</si>
  <si>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</si>
  <si>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</si>
  <si>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</si>
  <si>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</si>
  <si>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</si>
  <si>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</si>
  <si>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</si>
  <si>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</si>
  <si>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</si>
  <si>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</si>
  <si>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</si>
  <si>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</si>
  <si>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</si>
  <si>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</si>
  <si>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</si>
  <si>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</si>
  <si>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</si>
  <si>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</si>
  <si>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</si>
  <si>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</si>
  <si>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</si>
  <si>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</si>
  <si>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</si>
  <si>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</si>
  <si>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</si>
  <si>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</si>
  <si>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</si>
  <si>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</si>
  <si>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</si>
  <si>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</si>
  <si>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</si>
  <si>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</si>
  <si>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</si>
  <si>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</si>
  <si>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</si>
  <si>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</si>
  <si>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</si>
  <si>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</si>
  <si>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</si>
  <si>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</si>
  <si>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</si>
  <si>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</si>
  <si>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</si>
  <si>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</si>
  <si>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</si>
  <si>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</si>
  <si>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</si>
  <si>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</si>
  <si>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</si>
  <si>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</si>
  <si>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</si>
  <si>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</si>
  <si>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</si>
  <si>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</si>
  <si>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</si>
  <si>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</si>
  <si>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</si>
  <si>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</si>
  <si>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</si>
  <si>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</si>
  <si>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</si>
  <si>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</si>
  <si>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</si>
  <si>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</si>
  <si>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</si>
  <si>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</si>
  <si>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</si>
  <si>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</si>
  <si>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</si>
  <si>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</si>
  <si>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</si>
  <si>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</si>
  <si>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</si>
  <si>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</si>
  <si>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</si>
  <si>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</si>
  <si>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</si>
  <si>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</si>
  <si>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</si>
  <si>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</si>
  <si>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</si>
  <si>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</si>
  <si>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</si>
  <si>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</si>
  <si>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</si>
  <si>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</si>
  <si>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</si>
  <si>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</si>
  <si>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</si>
  <si>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</si>
  <si>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</si>
  <si>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</si>
  <si>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</si>
  <si>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</si>
  <si>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</si>
  <si>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</si>
  <si>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</si>
  <si>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</si>
  <si>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</si>
  <si>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</si>
  <si>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</si>
  <si>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</si>
  <si>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</si>
  <si>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</si>
  <si>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</si>
  <si>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</si>
  <si>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</si>
  <si>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</si>
  <si>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</si>
  <si>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</si>
  <si>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</si>
  <si>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</si>
  <si>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</si>
  <si>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</si>
  <si>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</si>
  <si>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</si>
  <si>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</si>
  <si>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</si>
  <si>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</si>
  <si>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</si>
  <si>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</si>
  <si>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</si>
  <si>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</si>
  <si>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</si>
  <si>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</si>
  <si>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</si>
  <si>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</si>
  <si>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</si>
  <si>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</si>
  <si>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</si>
  <si>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</si>
  <si>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</si>
  <si>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</si>
  <si>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</si>
  <si>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</si>
  <si>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</si>
  <si>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</si>
  <si>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</si>
  <si>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</si>
  <si>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</si>
  <si>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</si>
  <si>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</si>
  <si>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</si>
  <si>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</si>
  <si>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</si>
  <si>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</si>
  <si>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</si>
  <si>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</si>
  <si>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</si>
  <si>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</si>
  <si>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</si>
  <si>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</si>
  <si>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</si>
  <si>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</si>
  <si>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</si>
  <si>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</si>
  <si>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</si>
  <si>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</si>
  <si>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</si>
  <si>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</si>
  <si>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</si>
  <si>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</si>
  <si>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</si>
  <si>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</si>
  <si>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</si>
  <si>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</si>
  <si>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</si>
  <si>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</si>
  <si>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</si>
  <si>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</si>
  <si>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</si>
  <si>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</si>
  <si>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</si>
  <si>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</si>
  <si>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</si>
  <si>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</si>
  <si>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</si>
  <si>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</si>
  <si>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</si>
  <si>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</si>
  <si>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</si>
  <si>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</si>
  <si>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</si>
  <si>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</si>
  <si>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</si>
  <si>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</si>
  <si>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</si>
  <si>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</si>
  <si>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</si>
  <si>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</si>
  <si>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</si>
  <si>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</si>
  <si>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</si>
  <si>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</si>
  <si>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</si>
  <si>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</si>
  <si>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</si>
  <si>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</si>
  <si>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</si>
  <si>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</si>
  <si>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</si>
  <si>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</si>
  <si>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</si>
  <si>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</si>
  <si>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</si>
  <si>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</si>
  <si>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</si>
  <si>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</si>
  <si>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</si>
  <si>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</si>
  <si>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</si>
  <si>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</si>
  <si>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</si>
  <si>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</si>
  <si>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</si>
  <si>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</si>
  <si>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</si>
  <si>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</si>
  <si>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</si>
  <si>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</si>
  <si>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</si>
  <si>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</si>
  <si>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</si>
  <si>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</si>
  <si>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</si>
  <si>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</si>
  <si>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</si>
  <si>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</si>
  <si>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</si>
  <si>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</si>
  <si>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</si>
  <si>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</si>
  <si>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</si>
  <si>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</si>
  <si>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</si>
  <si>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</si>
  <si>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</si>
  <si>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</si>
  <si>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</si>
  <si>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</si>
  <si>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</si>
  <si>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</si>
  <si>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</si>
  <si>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</si>
  <si>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</si>
  <si>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</si>
  <si>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</si>
  <si>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</si>
  <si>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</si>
  <si>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</si>
  <si>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</si>
  <si>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</si>
  <si>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</si>
  <si>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</si>
  <si>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</si>
  <si>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</si>
  <si>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</si>
  <si>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</si>
  <si>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</si>
  <si>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</si>
  <si>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</si>
  <si>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</si>
  <si>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</si>
  <si>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</si>
  <si>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</si>
  <si>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</si>
  <si>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</si>
  <si>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</si>
  <si>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</si>
  <si>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</si>
  <si>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</si>
  <si>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</si>
  <si>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</si>
  <si>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</si>
  <si>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</si>
  <si>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</si>
  <si>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</si>
  <si>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</si>
  <si>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</si>
  <si>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</si>
  <si>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</si>
  <si>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</si>
  <si>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</si>
  <si>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</si>
  <si>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</si>
  <si>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</si>
  <si>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</si>
  <si>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</si>
  <si>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</si>
  <si>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</si>
  <si>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</si>
  <si>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</si>
  <si>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</si>
  <si>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</si>
  <si>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</si>
  <si>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</si>
  <si>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</si>
  <si>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</si>
  <si>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</si>
  <si>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</si>
  <si>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</si>
  <si>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</si>
  <si>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</si>
  <si>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</si>
  <si>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</si>
  <si>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</si>
  <si>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</si>
  <si>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</si>
  <si>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</si>
  <si>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</si>
  <si>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</si>
  <si>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</si>
  <si>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</si>
  <si>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</si>
  <si>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</si>
  <si>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</si>
  <si>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</si>
  <si>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</si>
  <si>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</si>
  <si>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</si>
  <si>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</si>
  <si>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</si>
  <si>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</si>
  <si>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</si>
  <si>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</si>
  <si>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</si>
  <si>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</si>
  <si>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</si>
  <si>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</si>
  <si>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</si>
  <si>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</si>
  <si>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</si>
  <si>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</si>
  <si>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</si>
  <si>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</si>
  <si>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</si>
  <si>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</si>
  <si>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</si>
  <si>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</si>
  <si>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</si>
  <si>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</si>
  <si>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</si>
  <si>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</si>
  <si>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</si>
  <si>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</si>
  <si>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</si>
  <si>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</si>
  <si>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</si>
  <si>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</si>
  <si>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</si>
  <si>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</si>
  <si>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</si>
  <si>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</si>
  <si>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</si>
  <si>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</si>
  <si>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</si>
  <si>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</si>
  <si>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</si>
  <si>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</si>
  <si>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</si>
  <si>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</si>
  <si>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</si>
  <si>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</si>
  <si>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</si>
  <si>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</si>
  <si>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</si>
  <si>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</si>
  <si>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</si>
  <si>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</si>
  <si>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</si>
  <si>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</si>
  <si>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</si>
  <si>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</si>
  <si>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</si>
  <si>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</si>
  <si>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</si>
  <si>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</si>
  <si>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</si>
  <si>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</si>
  <si>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</si>
  <si>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</si>
  <si>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</si>
  <si>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</si>
  <si>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</si>
  <si>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</si>
  <si>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</si>
  <si>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</si>
  <si>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</si>
  <si>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</si>
  <si>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</si>
  <si>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</si>
  <si>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</si>
  <si>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</si>
  <si>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</si>
  <si>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</si>
  <si>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</si>
  <si>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</si>
  <si>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</si>
  <si>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</si>
  <si>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</si>
  <si>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</si>
  <si>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</si>
  <si>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</si>
  <si>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</si>
  <si>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</si>
  <si>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</si>
  <si>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</si>
  <si>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</si>
  <si>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</si>
  <si>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</si>
  <si>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</si>
  <si>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</si>
  <si>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</si>
  <si>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</si>
  <si>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</si>
  <si>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</si>
  <si>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</si>
  <si>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</si>
  <si>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</si>
  <si>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</si>
  <si>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</si>
  <si>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</si>
  <si>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</si>
  <si>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</si>
  <si>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</si>
  <si>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</si>
  <si>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</si>
  <si>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</si>
  <si>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</si>
  <si>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</si>
  <si>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</si>
  <si>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</si>
  <si>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</si>
  <si>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</si>
  <si>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</si>
  <si>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</si>
  <si>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</si>
  <si>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</si>
  <si>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</si>
  <si>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</si>
  <si>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</si>
  <si>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</si>
  <si>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</si>
  <si>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</si>
  <si>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</si>
  <si>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</si>
  <si>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</si>
  <si>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</si>
  <si>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</si>
  <si>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</si>
  <si>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</si>
  <si>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</si>
  <si>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</si>
  <si>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</si>
  <si>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</si>
  <si>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</si>
  <si>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</si>
  <si>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</si>
  <si>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</si>
  <si>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</si>
  <si>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</si>
  <si>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</si>
  <si>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</si>
  <si>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</si>
  <si>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</si>
  <si>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</si>
  <si>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</si>
  <si>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</si>
  <si>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</si>
  <si>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</si>
  <si>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</si>
  <si>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</si>
  <si>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</si>
  <si>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</si>
  <si>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</si>
  <si>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</si>
  <si>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</si>
  <si>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</si>
  <si>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</si>
  <si>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</si>
  <si>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</si>
  <si>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</si>
  <si>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</si>
  <si>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</si>
  <si>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</si>
  <si>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</si>
  <si>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</si>
  <si>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</si>
  <si>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</si>
  <si>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</si>
  <si>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</si>
  <si>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</si>
  <si>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</si>
  <si>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</si>
  <si>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</si>
  <si>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</si>
  <si>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</si>
  <si>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</si>
  <si>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</si>
  <si>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</si>
  <si>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</si>
  <si>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</si>
  <si>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</si>
  <si>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</si>
  <si>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</si>
  <si>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</si>
  <si>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</si>
  <si>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</si>
  <si>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</si>
  <si>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</si>
  <si>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</si>
  <si>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</si>
  <si>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</si>
  <si>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</si>
  <si>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</si>
  <si>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</si>
  <si>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</si>
  <si>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</si>
  <si>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</si>
  <si>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</si>
  <si>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</si>
  <si>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</si>
  <si>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</si>
  <si>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</si>
  <si>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</si>
  <si>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</si>
  <si>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</si>
  <si>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</si>
  <si>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</si>
  <si>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</si>
  <si>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</si>
  <si>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</si>
  <si>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</si>
  <si>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</si>
  <si>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</si>
  <si>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</si>
  <si>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</si>
  <si>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</si>
  <si>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</si>
  <si>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</si>
  <si>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</si>
  <si>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</si>
  <si>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</si>
  <si>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</si>
  <si>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</si>
  <si>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</si>
  <si>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</si>
  <si>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</si>
  <si>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</si>
  <si>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</si>
  <si>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</si>
  <si>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</si>
  <si>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</si>
  <si>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</si>
  <si>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</si>
  <si>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</si>
  <si>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</si>
  <si>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</si>
  <si>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</si>
  <si>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</si>
  <si>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</si>
  <si>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</si>
  <si>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</si>
  <si>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</si>
  <si>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</si>
  <si>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</si>
  <si>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</si>
  <si>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</si>
  <si>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</si>
  <si>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</si>
  <si>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</si>
  <si>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</si>
  <si>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</si>
  <si>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</si>
  <si>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</si>
  <si>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</si>
  <si>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</si>
  <si>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</si>
  <si>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</si>
  <si>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</si>
  <si>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</si>
  <si>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</si>
  <si>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</si>
  <si>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</si>
  <si>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</si>
  <si>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</si>
  <si>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</si>
  <si>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</si>
  <si>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</si>
  <si>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</si>
  <si>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</si>
  <si>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</si>
  <si>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</si>
  <si>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</si>
  <si>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</si>
  <si>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</si>
  <si>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</si>
  <si>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</si>
  <si>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</si>
  <si>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</si>
  <si>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</si>
  <si>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</si>
  <si>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</si>
  <si>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</si>
  <si>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</si>
  <si>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</si>
  <si>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</si>
  <si>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</si>
  <si>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</si>
  <si>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</si>
  <si>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</si>
  <si>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</si>
  <si>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</si>
  <si>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</si>
  <si>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</si>
  <si>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</si>
  <si>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</si>
  <si>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</si>
  <si>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</si>
  <si>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</si>
  <si>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</si>
  <si>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</si>
  <si>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</si>
  <si>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</si>
  <si>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</si>
  <si>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</si>
  <si>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</si>
  <si>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</si>
  <si>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</si>
  <si>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</si>
  <si>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</si>
  <si>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</si>
  <si>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</si>
  <si>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</si>
  <si>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</si>
  <si>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</si>
  <si>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</si>
  <si>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</si>
  <si>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</si>
  <si>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</si>
  <si>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</si>
  <si>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</si>
  <si>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</si>
  <si>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</si>
  <si>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</si>
  <si>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</si>
  <si>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</si>
  <si>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</si>
  <si>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</si>
  <si>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</si>
  <si>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</si>
  <si>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</si>
  <si>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</si>
  <si>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</si>
  <si>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</si>
  <si>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</si>
  <si>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</si>
  <si>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</si>
  <si>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</si>
  <si>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</si>
  <si>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</si>
  <si>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</si>
  <si>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</si>
  <si>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</si>
  <si>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</si>
  <si>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</si>
  <si>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</si>
  <si>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</si>
  <si>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</si>
  <si>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</si>
  <si>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</si>
  <si>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</si>
  <si>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</si>
  <si>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</si>
  <si>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</si>
  <si>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</si>
  <si>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</si>
  <si>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</si>
  <si>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</si>
  <si>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</si>
  <si>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</si>
  <si>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</si>
  <si>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</si>
  <si>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</si>
  <si>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</si>
  <si>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</si>
  <si>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</si>
  <si>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</si>
  <si>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</si>
  <si>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</si>
  <si>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</si>
  <si>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</si>
  <si>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</si>
  <si>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</si>
  <si>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</si>
  <si>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</si>
  <si>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</si>
  <si>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</si>
  <si>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</si>
  <si>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</si>
  <si>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</si>
  <si>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</si>
  <si>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</si>
  <si>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</si>
  <si>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</si>
  <si>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</si>
  <si>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</si>
  <si>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</si>
  <si>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</si>
  <si>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</si>
  <si>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</si>
  <si>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</si>
  <si>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</si>
  <si>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</si>
  <si>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</si>
  <si>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</si>
  <si>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</si>
  <si>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</si>
  <si>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</si>
  <si>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</si>
  <si>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</si>
  <si>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</si>
  <si>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</si>
  <si>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</si>
  <si>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</si>
  <si>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</si>
  <si>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</si>
  <si>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</si>
  <si>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</si>
  <si>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</si>
  <si>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</si>
  <si>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</si>
  <si>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</si>
  <si>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</si>
  <si>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</si>
  <si>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</si>
  <si>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</si>
  <si>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</si>
  <si>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</si>
  <si>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</si>
  <si>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</si>
  <si>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</si>
  <si>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</si>
  <si>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</si>
  <si>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</si>
  <si>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</si>
  <si>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</si>
  <si>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</si>
  <si>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</si>
  <si>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</si>
  <si>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</si>
  <si>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</si>
  <si>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</si>
  <si>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</si>
  <si>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</si>
  <si>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</si>
  <si>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</si>
  <si>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</si>
  <si>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</si>
  <si>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</si>
  <si>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</si>
  <si>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</si>
  <si>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</si>
  <si>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</si>
  <si>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</si>
  <si>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</si>
  <si>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</si>
  <si>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</si>
  <si>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</si>
  <si>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</si>
  <si>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</si>
  <si>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</si>
  <si>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</si>
  <si>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</si>
  <si>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</si>
  <si>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</si>
  <si>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</si>
  <si>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</si>
  <si>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</si>
  <si>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</si>
  <si>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</si>
  <si>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</si>
  <si>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</si>
  <si>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</si>
  <si>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</si>
  <si>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</si>
  <si>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</si>
  <si>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</si>
  <si>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</si>
  <si>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</si>
  <si>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</si>
  <si>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</si>
  <si>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</si>
  <si>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</si>
  <si>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</si>
  <si>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</si>
  <si>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</si>
  <si>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</si>
  <si>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</si>
  <si>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</si>
  <si>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</si>
  <si>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</si>
  <si>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</si>
  <si>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</si>
  <si>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</si>
  <si>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</si>
  <si>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</si>
  <si>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</si>
  <si>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</si>
  <si>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</si>
  <si>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</si>
  <si>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</si>
  <si>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</si>
  <si>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</si>
  <si>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</si>
  <si>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</si>
  <si>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</si>
  <si>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</si>
  <si>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</si>
  <si>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</si>
  <si>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</si>
  <si>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</si>
  <si>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</si>
  <si>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</si>
  <si>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</si>
  <si>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</si>
  <si>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</si>
  <si>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</si>
  <si>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</si>
  <si>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</si>
  <si>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</si>
  <si>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</si>
  <si>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</si>
  <si>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</si>
  <si>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</si>
  <si>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</si>
  <si>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</si>
  <si>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</si>
  <si>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</si>
  <si>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</si>
  <si>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</si>
  <si>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</si>
  <si>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</si>
  <si>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</si>
  <si>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</si>
  <si>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</si>
  <si>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</si>
  <si>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</si>
  <si>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</si>
  <si>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</si>
  <si>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</si>
  <si>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</si>
  <si>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</si>
  <si>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</si>
  <si>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</si>
  <si>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</si>
  <si>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</si>
  <si>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</si>
  <si>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</si>
  <si>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</si>
  <si>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</si>
  <si>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</si>
  <si>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</si>
  <si>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</si>
  <si>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</si>
  <si>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</si>
  <si>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</si>
  <si>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</si>
  <si>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</si>
  <si>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</si>
  <si>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</si>
  <si>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</si>
  <si>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</si>
  <si>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</si>
  <si>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</si>
  <si>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</si>
  <si>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</si>
  <si>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</si>
  <si>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</si>
  <si>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</si>
  <si>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</si>
  <si>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</si>
  <si>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</si>
  <si>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</si>
  <si>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</si>
  <si>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</si>
  <si>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</si>
  <si>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</si>
  <si>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</si>
  <si>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</si>
  <si>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</si>
  <si>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</si>
  <si>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</si>
  <si>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</si>
  <si>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</si>
  <si>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</si>
  <si>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</si>
  <si>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</si>
  <si>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</si>
  <si>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</si>
  <si>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</si>
  <si>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</si>
  <si>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</si>
  <si>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</si>
  <si>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</si>
  <si>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</si>
  <si>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</si>
  <si>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</si>
  <si>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</si>
  <si>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</si>
  <si>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</si>
  <si>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</si>
  <si>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</si>
  <si>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</si>
  <si>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</si>
  <si>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</si>
  <si>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</si>
  <si>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</si>
  <si>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</si>
  <si>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</si>
  <si>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</si>
  <si>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</si>
  <si>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</si>
  <si>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</si>
  <si>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</si>
  <si>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</si>
  <si>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</si>
  <si>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</si>
  <si>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</si>
  <si>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</si>
  <si>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</si>
  <si>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</si>
  <si>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</si>
  <si>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</si>
  <si>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</si>
  <si>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</si>
  <si>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</si>
  <si>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</si>
  <si>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</si>
  <si>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</si>
  <si>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</si>
  <si>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</si>
  <si>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</si>
  <si>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</si>
  <si>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</si>
  <si>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</si>
  <si>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</si>
  <si>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</si>
  <si>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</si>
  <si>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</si>
  <si>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</si>
  <si>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</si>
  <si>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</si>
  <si>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</si>
  <si>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</si>
  <si>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</si>
  <si>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</si>
  <si>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</si>
  <si>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</si>
  <si>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</si>
  <si>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</si>
  <si>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</si>
  <si>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</si>
  <si>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</si>
  <si>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</si>
  <si>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</si>
  <si>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</si>
  <si>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</si>
  <si>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</si>
  <si>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</si>
  <si>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</si>
  <si>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</si>
  <si>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</si>
  <si>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</si>
  <si>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</si>
  <si>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</si>
  <si>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</si>
  <si>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</si>
  <si>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</si>
  <si>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</si>
  <si>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</si>
  <si>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</si>
  <si>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</si>
  <si>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</si>
  <si>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</si>
  <si>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</si>
  <si>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</si>
  <si>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</si>
  <si>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</si>
  <si>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</si>
  <si>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</si>
  <si>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</si>
  <si>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</si>
  <si>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</si>
  <si>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</si>
  <si>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</si>
  <si>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</si>
  <si>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</si>
  <si>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</si>
  <si>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</si>
  <si>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</si>
  <si>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</si>
  <si>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</si>
  <si>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</si>
  <si>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</si>
  <si>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</si>
  <si>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</si>
  <si>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</si>
  <si>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</si>
  <si>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</si>
  <si>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</si>
  <si>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</si>
  <si>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</si>
  <si>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</si>
  <si>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</si>
  <si>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</si>
  <si>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</si>
  <si>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</si>
  <si>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</si>
  <si>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</si>
  <si>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</si>
  <si>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</si>
  <si>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</si>
  <si>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</si>
  <si>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</si>
  <si>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</si>
  <si>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</si>
  <si>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</si>
  <si>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</si>
  <si>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</si>
  <si>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</si>
  <si>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</si>
  <si>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</si>
  <si>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</si>
  <si>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</si>
  <si>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</si>
  <si>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</si>
  <si>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</si>
  <si>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</si>
  <si>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</si>
  <si>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</si>
  <si>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</si>
  <si>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</si>
  <si>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</si>
  <si>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</si>
  <si>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</si>
  <si>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</si>
  <si>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</si>
  <si>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</si>
  <si>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</si>
  <si>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</si>
  <si>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</si>
  <si>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</si>
  <si>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</si>
  <si>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</si>
  <si>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</si>
  <si>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</si>
  <si>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</si>
  <si>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</si>
  <si>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</si>
  <si>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</si>
  <si>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</si>
  <si>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</si>
  <si>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</si>
  <si>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</si>
  <si>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</si>
  <si>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</si>
  <si>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</si>
  <si>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</si>
  <si>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</si>
  <si>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</si>
  <si>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</si>
  <si>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</si>
  <si>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</si>
  <si>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</si>
  <si>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</si>
  <si>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</si>
  <si>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</si>
  <si>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</si>
  <si>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</si>
  <si>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</si>
  <si>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</si>
  <si>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</si>
  <si>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</si>
  <si>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</si>
  <si>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</si>
  <si>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</si>
  <si>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</si>
  <si>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</si>
  <si>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</si>
  <si>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</si>
  <si>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</si>
  <si>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</si>
  <si>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</si>
  <si>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</si>
  <si>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</si>
  <si>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</si>
  <si>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</si>
  <si>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</si>
  <si>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</si>
  <si>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</si>
  <si>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</si>
  <si>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</si>
  <si>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</si>
  <si>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</si>
  <si>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</si>
  <si>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</si>
  <si>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</si>
  <si>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</si>
  <si>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</si>
  <si>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</si>
  <si>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</si>
  <si>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</si>
  <si>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</si>
  <si>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</si>
  <si>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</si>
  <si>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</si>
  <si>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</si>
  <si>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</si>
  <si>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</si>
  <si>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</si>
  <si>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</si>
  <si>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</si>
  <si>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</si>
  <si>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</si>
  <si>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</si>
  <si>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</si>
  <si>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</si>
  <si>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</si>
  <si>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</si>
  <si>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</si>
  <si>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</si>
  <si>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</si>
  <si>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</si>
  <si>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</si>
  <si>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</si>
  <si>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</si>
  <si>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</si>
  <si>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</si>
  <si>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</si>
  <si>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</si>
  <si>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</si>
  <si>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</si>
  <si>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</si>
  <si>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</si>
  <si>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</si>
  <si>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</si>
  <si>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</si>
  <si>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</si>
  <si>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</si>
  <si>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</si>
  <si>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</si>
  <si>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</si>
  <si>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</si>
  <si>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</si>
  <si>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</si>
  <si>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</si>
  <si>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</si>
  <si>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</si>
  <si>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</si>
  <si>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</si>
  <si>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</si>
  <si>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</si>
  <si>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</si>
  <si>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</si>
  <si>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</si>
  <si>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</si>
  <si>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</si>
  <si>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</si>
  <si>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</si>
  <si>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</si>
  <si>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</si>
  <si>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</si>
  <si>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</si>
  <si>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</si>
  <si>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</si>
  <si>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</si>
  <si>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</si>
  <si>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</si>
  <si>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</si>
  <si>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</si>
  <si>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</si>
  <si>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</si>
  <si>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</si>
  <si>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</si>
  <si>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</si>
  <si>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</si>
  <si>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</si>
  <si>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</si>
  <si>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</si>
  <si>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</si>
  <si>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</si>
  <si>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</si>
  <si>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</si>
  <si>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</si>
  <si>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</si>
  <si>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</si>
  <si>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</si>
  <si>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</si>
  <si>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</si>
  <si>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</si>
  <si>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</si>
  <si>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</si>
  <si>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</si>
  <si>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</si>
  <si>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</si>
  <si>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</si>
  <si>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</si>
  <si>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</si>
  <si>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</si>
  <si>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</si>
  <si>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</si>
  <si>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</si>
  <si>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</si>
  <si>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</si>
  <si>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</si>
  <si>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</si>
  <si>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</si>
  <si>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</si>
  <si>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</si>
  <si>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</si>
  <si>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</si>
  <si>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</si>
  <si>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</si>
  <si>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</si>
  <si>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</si>
  <si>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</si>
  <si>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</si>
  <si>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</si>
  <si>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</si>
  <si>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</si>
  <si>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</si>
  <si>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</si>
  <si>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</si>
  <si>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</si>
  <si>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</si>
  <si>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</si>
  <si>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</si>
  <si>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</si>
  <si>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</si>
  <si>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</si>
  <si>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</si>
  <si>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</si>
  <si>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</si>
  <si>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</si>
  <si>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</si>
  <si>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</si>
  <si>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</si>
  <si>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</si>
  <si>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</si>
  <si>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</si>
  <si>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</si>
  <si>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</si>
  <si>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</si>
  <si>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</si>
  <si>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</si>
  <si>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</si>
  <si>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</si>
  <si>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</si>
  <si>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</si>
  <si>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</si>
  <si>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</si>
  <si>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</si>
  <si>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</si>
  <si>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</si>
  <si>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</si>
  <si>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</si>
  <si>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</si>
  <si>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</si>
  <si>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</si>
  <si>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</si>
  <si>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</si>
  <si>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</si>
  <si>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</si>
  <si>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</si>
  <si>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</si>
  <si>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</si>
  <si>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</si>
  <si>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</si>
  <si>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</si>
  <si>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</si>
  <si>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</si>
  <si>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</si>
  <si>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</si>
  <si>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</si>
  <si>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</si>
  <si>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</si>
  <si>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</si>
  <si>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</si>
  <si>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</si>
  <si>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</si>
  <si>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</si>
  <si>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</si>
  <si>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</si>
  <si>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</si>
  <si>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</si>
  <si>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</si>
  <si>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</si>
  <si>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</si>
  <si>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</si>
  <si>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</si>
  <si>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</si>
  <si>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</si>
  <si>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</si>
  <si>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</si>
  <si>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</si>
  <si>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</si>
  <si>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</si>
  <si>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</si>
  <si>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</si>
  <si>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</si>
  <si>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</si>
  <si>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</si>
  <si>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</si>
  <si>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</si>
  <si>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</si>
  <si>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</si>
  <si>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</si>
  <si>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</si>
  <si>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</si>
  <si>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</si>
  <si>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</si>
  <si>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</si>
  <si>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</si>
  <si>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</si>
  <si>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</si>
  <si>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</si>
  <si>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</si>
  <si>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</si>
  <si>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</si>
  <si>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</si>
  <si>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</si>
  <si>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</si>
  <si>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</si>
  <si>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</si>
  <si>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</si>
  <si>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</si>
  <si>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</si>
  <si>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</si>
  <si>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</si>
  <si>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</si>
  <si>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</si>
  <si>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</si>
  <si>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</si>
  <si>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</si>
  <si>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</si>
  <si>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</si>
  <si>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</si>
  <si>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</si>
  <si>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</si>
  <si>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</si>
  <si>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</si>
  <si>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</si>
  <si>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</si>
  <si>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</si>
  <si>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</si>
  <si>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</si>
  <si>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</si>
  <si>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</si>
  <si>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</si>
  <si>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</si>
  <si>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</si>
  <si>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</si>
  <si>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</si>
  <si>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</si>
  <si>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</si>
  <si>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</si>
  <si>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</si>
  <si>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</si>
  <si>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</si>
  <si>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</si>
  <si>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</si>
  <si>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</si>
  <si>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</si>
  <si>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</si>
  <si>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</si>
  <si>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</si>
  <si>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</si>
  <si>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</si>
  <si>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</si>
  <si>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</si>
  <si>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</si>
  <si>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</si>
  <si>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</si>
  <si>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</si>
  <si>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</si>
  <si>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</si>
  <si>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</si>
  <si>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</si>
  <si>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</si>
  <si>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</si>
  <si>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</si>
  <si>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</si>
  <si>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</si>
  <si>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</si>
  <si>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</si>
  <si>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</si>
  <si>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</si>
  <si>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</si>
  <si>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</si>
  <si>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</si>
  <si>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</si>
  <si>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</si>
  <si>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</si>
  <si>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</si>
  <si>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</si>
  <si>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</si>
  <si>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</si>
  <si>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</si>
  <si>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</si>
  <si>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</si>
  <si>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</si>
  <si>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</si>
  <si>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</si>
  <si>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</si>
  <si>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</si>
  <si>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</si>
  <si>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</si>
  <si>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</si>
  <si>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</si>
  <si>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</si>
  <si>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</si>
  <si>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</si>
  <si>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</si>
  <si>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</si>
  <si>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</si>
  <si>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</si>
  <si>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</si>
  <si>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</si>
  <si>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</si>
  <si>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</si>
  <si>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</si>
  <si>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</si>
  <si>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</si>
  <si>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</si>
  <si>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</si>
  <si>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</si>
  <si>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</si>
  <si>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</si>
  <si>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</si>
  <si>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</si>
  <si>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</si>
  <si>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</si>
  <si>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</si>
  <si>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</si>
  <si>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</si>
  <si>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</si>
  <si>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</si>
  <si>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</si>
  <si>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</si>
  <si>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</si>
  <si>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</si>
  <si>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</si>
  <si>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</si>
  <si>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</si>
  <si>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</si>
  <si>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</si>
  <si>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</si>
  <si>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</si>
  <si>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</si>
  <si>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</si>
  <si>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</si>
  <si>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</si>
  <si>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</si>
  <si>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</si>
  <si>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</si>
  <si>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</si>
  <si>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</si>
  <si>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</si>
  <si>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</si>
  <si>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</si>
  <si>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</si>
  <si>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</si>
  <si>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</si>
  <si>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</si>
  <si>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</si>
  <si>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</si>
  <si>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</si>
  <si>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</si>
  <si>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</si>
  <si>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</si>
  <si>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</si>
  <si>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</si>
  <si>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</si>
  <si>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</si>
  <si>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</si>
  <si>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</si>
  <si>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</si>
  <si>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</si>
  <si>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</si>
  <si>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</si>
  <si>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</si>
  <si>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</si>
  <si>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</si>
  <si>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</si>
  <si>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</si>
  <si>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</si>
  <si>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</si>
  <si>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</si>
  <si>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</si>
  <si>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</si>
  <si>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</si>
  <si>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</si>
  <si>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</si>
  <si>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</si>
  <si>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</si>
  <si>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</si>
  <si>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</si>
  <si>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</si>
  <si>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</si>
  <si>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</si>
  <si>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</si>
  <si>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</si>
  <si>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</si>
  <si>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</si>
  <si>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</si>
  <si>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</si>
  <si>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</si>
  <si>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</si>
  <si>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</si>
  <si>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</si>
  <si>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</si>
  <si>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</si>
  <si>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</si>
  <si>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</si>
  <si>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</si>
  <si>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</si>
  <si>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</si>
  <si>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</si>
  <si>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</si>
  <si>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</si>
  <si>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</si>
  <si>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</si>
  <si>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</si>
  <si>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</si>
  <si>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</si>
  <si>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</si>
  <si>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</si>
  <si>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</si>
  <si>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</si>
  <si>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</si>
  <si>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</si>
  <si>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</si>
  <si>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</si>
  <si>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</si>
  <si>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</si>
  <si>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</si>
  <si>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</si>
  <si>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</si>
  <si>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</si>
  <si>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</si>
  <si>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</si>
  <si>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</si>
  <si>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</si>
  <si>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</si>
  <si>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</si>
  <si>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</si>
  <si>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</si>
  <si>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</si>
  <si>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</si>
  <si>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</si>
  <si>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</si>
  <si>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</si>
  <si>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</si>
  <si>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</si>
  <si>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</si>
  <si>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</si>
  <si>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</si>
  <si>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</si>
  <si>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</si>
  <si>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</si>
  <si>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</si>
  <si>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</si>
  <si>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</si>
  <si>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</si>
  <si>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</si>
  <si>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</si>
  <si>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</si>
  <si>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</si>
  <si>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</si>
  <si>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</si>
  <si>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</si>
  <si>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</si>
  <si>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</si>
  <si>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</si>
  <si>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</si>
  <si>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</si>
  <si>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</si>
  <si>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</si>
  <si>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</si>
  <si>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</si>
  <si>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</si>
  <si>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</si>
  <si>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</si>
  <si>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</si>
  <si>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</si>
  <si>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</si>
  <si>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</si>
  <si>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</si>
  <si>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</si>
  <si>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</si>
  <si>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</si>
  <si>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</si>
  <si>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</si>
  <si>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</si>
  <si>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</si>
  <si>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</si>
  <si>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</si>
  <si>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</si>
  <si>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</si>
  <si>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</si>
  <si>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</si>
  <si>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</si>
  <si>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</si>
  <si>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</si>
  <si>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</si>
  <si>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</si>
  <si>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</si>
  <si>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</si>
  <si>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</si>
  <si>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</si>
  <si>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</si>
  <si>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</si>
  <si>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</si>
  <si>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</si>
  <si>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</si>
  <si>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</si>
  <si>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</si>
  <si>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</si>
  <si>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</si>
  <si>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</si>
  <si>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</si>
  <si>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</si>
  <si>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</si>
  <si>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</si>
  <si>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</si>
  <si>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</si>
  <si>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</si>
  <si>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</si>
  <si>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</si>
  <si>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</si>
  <si>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</si>
  <si>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</si>
  <si>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</si>
  <si>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</si>
  <si>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</si>
  <si>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</si>
  <si>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</si>
  <si>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</si>
  <si>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</si>
  <si>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</si>
  <si>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</si>
  <si>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</si>
  <si>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</si>
  <si>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</si>
  <si>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</si>
  <si>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</si>
  <si>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</si>
  <si>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</si>
  <si>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</si>
  <si>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</si>
  <si>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</si>
  <si>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</si>
  <si>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</si>
  <si>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</si>
  <si>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</si>
  <si>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</si>
  <si>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</si>
  <si>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</si>
  <si>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</si>
  <si>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</si>
  <si>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</si>
  <si>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</si>
  <si>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</si>
  <si>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</si>
  <si>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</si>
  <si>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</si>
  <si>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</si>
  <si>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</si>
  <si>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</si>
  <si>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</si>
  <si>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</si>
  <si>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</si>
  <si>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</si>
  <si>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</si>
  <si>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</si>
  <si>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</si>
  <si>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</si>
  <si>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</si>
  <si>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</si>
  <si>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</si>
  <si>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</si>
  <si>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</si>
  <si>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</si>
  <si>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</si>
  <si>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</si>
  <si>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</si>
  <si>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</si>
  <si>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</si>
  <si>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</si>
  <si>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</si>
  <si>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</si>
  <si>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</si>
  <si>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</si>
  <si>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</si>
  <si>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</si>
  <si>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</si>
  <si>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</si>
  <si>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</si>
  <si>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</si>
  <si>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</si>
  <si>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</si>
  <si>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</si>
  <si>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</si>
  <si>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</si>
  <si>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</si>
  <si>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</si>
  <si>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</si>
  <si>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</si>
  <si>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</si>
  <si>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</si>
  <si>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</si>
  <si>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</si>
  <si>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</si>
  <si>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</si>
  <si>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</si>
  <si>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</si>
  <si>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</si>
  <si>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</si>
  <si>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</si>
  <si>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</si>
  <si>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</si>
  <si>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</si>
  <si>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</si>
  <si>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</si>
  <si>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</si>
  <si>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</si>
  <si>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</si>
  <si>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</si>
  <si>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</si>
  <si>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</si>
  <si>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</si>
  <si>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</si>
  <si>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</si>
  <si>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</si>
  <si>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</si>
  <si>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</si>
  <si>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</si>
  <si>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</si>
  <si>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</si>
  <si>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</si>
  <si>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</si>
  <si>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</si>
  <si>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</si>
  <si>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</si>
  <si>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</si>
  <si>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</si>
  <si>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</si>
  <si>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</si>
  <si>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</si>
  <si>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</si>
  <si>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</si>
  <si>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</si>
  <si>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</si>
  <si>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</si>
  <si>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</si>
  <si>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</si>
  <si>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</si>
  <si>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</si>
  <si>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</si>
  <si>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</si>
  <si>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</si>
  <si>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</si>
  <si>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</si>
  <si>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</si>
  <si>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</si>
  <si>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</si>
  <si>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</si>
  <si>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</si>
  <si>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</si>
  <si>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</si>
  <si>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</si>
  <si>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</si>
  <si>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</si>
  <si>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</si>
  <si>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</si>
  <si>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</si>
  <si>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</si>
  <si>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</si>
  <si>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</si>
  <si>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</si>
  <si>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</si>
  <si>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</si>
  <si>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</si>
  <si>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</si>
  <si>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</si>
  <si>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</si>
  <si>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</si>
  <si>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</si>
  <si>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</si>
  <si>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</si>
  <si>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</si>
  <si>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</si>
  <si>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</si>
  <si>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</si>
  <si>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</si>
  <si>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</si>
  <si>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</si>
  <si>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</si>
  <si>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</si>
  <si>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</si>
  <si>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</si>
  <si>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</si>
  <si>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</si>
  <si>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</si>
  <si>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</si>
  <si>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</si>
  <si>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</si>
  <si>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</si>
  <si>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</si>
  <si>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</si>
  <si>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</si>
  <si>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</si>
  <si>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</si>
  <si>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</si>
  <si>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</si>
  <si>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</si>
  <si>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</si>
  <si>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</si>
  <si>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</si>
  <si>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</si>
  <si>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</si>
  <si>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</si>
  <si>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</si>
  <si>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</si>
  <si>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</si>
  <si>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</si>
  <si>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</si>
  <si>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</si>
  <si>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</si>
  <si>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</si>
  <si>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</si>
  <si>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</si>
  <si>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</si>
  <si>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</si>
  <si>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</si>
  <si>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</si>
  <si>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</si>
  <si>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</si>
  <si>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</si>
  <si>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</si>
  <si>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</si>
  <si>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</si>
  <si>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</si>
  <si>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</si>
  <si>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</si>
  <si>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</si>
  <si>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</si>
  <si>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</si>
  <si>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</si>
  <si>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</si>
  <si>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</si>
  <si>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</si>
  <si>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</si>
  <si>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</si>
  <si>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</si>
  <si>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</si>
  <si>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</si>
  <si>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</si>
  <si>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</si>
  <si>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</si>
  <si>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</si>
  <si>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</si>
  <si>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</si>
  <si>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</si>
  <si>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</si>
  <si>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</si>
  <si>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</si>
  <si>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</si>
  <si>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</si>
  <si>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</si>
  <si>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</si>
  <si>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</si>
  <si>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</si>
  <si>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</si>
  <si>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</si>
  <si>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</si>
  <si>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</si>
  <si>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</si>
  <si>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</si>
  <si>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</si>
  <si>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</si>
  <si>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</si>
  <si>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</si>
  <si>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</si>
  <si>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</si>
  <si>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</si>
  <si>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</si>
  <si>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</si>
  <si>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</si>
  <si>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</si>
  <si>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</si>
  <si>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</si>
  <si>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</si>
  <si>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</si>
  <si>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</si>
  <si>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</si>
  <si>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</si>
  <si>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</si>
  <si>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</si>
  <si>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</si>
  <si>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</si>
  <si>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</si>
  <si>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</si>
  <si>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</si>
  <si>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</si>
  <si>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</si>
  <si>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</si>
  <si>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</si>
  <si>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</si>
  <si>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</si>
  <si>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</si>
  <si>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</si>
  <si>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</si>
  <si>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</si>
  <si>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</si>
  <si>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</si>
  <si>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</si>
  <si>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</si>
  <si>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</si>
  <si>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</si>
  <si>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</si>
  <si>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</si>
  <si>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</si>
  <si>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</si>
  <si>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</si>
  <si>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</si>
  <si>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</si>
  <si>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</si>
  <si>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</si>
  <si>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</si>
  <si>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</si>
  <si>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</si>
  <si>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</si>
  <si>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</si>
  <si>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</si>
  <si>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</si>
  <si>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</si>
  <si>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</si>
  <si>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</si>
  <si>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</si>
  <si>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</si>
  <si>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</si>
  <si>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</si>
  <si>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</si>
  <si>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</si>
  <si>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</si>
  <si>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</si>
  <si>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</si>
  <si>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</si>
  <si>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</si>
  <si>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</si>
  <si>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</si>
  <si>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</si>
  <si>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</si>
  <si>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</si>
  <si>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</si>
  <si>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</si>
  <si>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</si>
  <si>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</si>
  <si>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</si>
  <si>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</si>
  <si>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</si>
  <si>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</si>
  <si>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</si>
  <si>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</si>
  <si>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</si>
  <si>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</si>
  <si>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</si>
  <si>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</si>
  <si>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</si>
  <si>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</si>
  <si>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</si>
  <si>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</si>
  <si>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</si>
  <si>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</si>
  <si>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</si>
  <si>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</si>
  <si>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</si>
  <si>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</si>
  <si>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</si>
  <si>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</si>
  <si>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</si>
  <si>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</si>
  <si>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</si>
  <si>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</si>
  <si>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</si>
  <si>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</si>
  <si>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</si>
  <si>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</si>
  <si>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</si>
  <si>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</si>
  <si>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</si>
  <si>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</si>
  <si>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</si>
  <si>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</si>
  <si>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</si>
  <si>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</si>
  <si>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</si>
  <si>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</si>
  <si>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</si>
  <si>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</si>
  <si>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</si>
  <si>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</si>
  <si>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</si>
  <si>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</si>
  <si>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</si>
  <si>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</si>
  <si>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</si>
  <si>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</si>
  <si>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</si>
  <si>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</si>
  <si>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</si>
  <si>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</si>
  <si>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</si>
  <si>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</si>
  <si>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</si>
  <si>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</si>
  <si>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</si>
  <si>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</si>
  <si>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</si>
  <si>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</si>
  <si>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</si>
  <si>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</si>
  <si>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</si>
  <si>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</si>
  <si>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</si>
  <si>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</si>
  <si>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</si>
  <si>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</si>
  <si>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</si>
  <si>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</si>
  <si>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</si>
  <si>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</si>
  <si>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</si>
  <si>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</si>
  <si>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</si>
  <si>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</si>
  <si>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</si>
  <si>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</si>
  <si>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</si>
  <si>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</si>
  <si>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</si>
  <si>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</si>
  <si>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</si>
  <si>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</si>
  <si>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</si>
  <si>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</si>
  <si>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</si>
  <si>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</si>
  <si>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</si>
  <si>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</si>
  <si>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</si>
  <si>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</si>
  <si>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</si>
  <si>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</si>
  <si>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</si>
  <si>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</si>
  <si>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</si>
  <si>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</si>
  <si>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</si>
  <si>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</si>
  <si>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</si>
  <si>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</si>
  <si>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</si>
  <si>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</si>
  <si>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</si>
  <si>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</si>
  <si>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</si>
  <si>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</si>
  <si>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</si>
  <si>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</si>
  <si>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</si>
  <si>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</si>
  <si>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</si>
  <si>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</si>
  <si>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</si>
  <si>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</si>
  <si>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</si>
  <si>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</si>
  <si>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</si>
  <si>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</si>
  <si>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</si>
  <si>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</si>
  <si>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</si>
  <si>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</si>
  <si>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</si>
  <si>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</si>
  <si>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</si>
  <si>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</si>
  <si>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</si>
  <si>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</si>
  <si>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</si>
  <si>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</si>
  <si>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</si>
  <si>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</si>
  <si>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</si>
  <si>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</si>
  <si>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</si>
  <si>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</si>
  <si>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</si>
  <si>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</si>
  <si>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</si>
  <si>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</si>
  <si>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</si>
  <si>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</si>
  <si>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</si>
  <si>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</si>
  <si>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</si>
  <si>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</si>
  <si>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</si>
  <si>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</si>
  <si>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</si>
  <si>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</si>
  <si>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</si>
  <si>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</si>
  <si>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</si>
  <si>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</si>
  <si>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</si>
  <si>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</si>
  <si>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</si>
  <si>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</si>
  <si>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</si>
  <si>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</si>
  <si>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</si>
  <si>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</si>
  <si>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</si>
  <si>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</si>
  <si>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</si>
  <si>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</si>
  <si>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</si>
  <si>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</si>
  <si>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</si>
  <si>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</si>
  <si>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</si>
  <si>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</si>
  <si>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</si>
  <si>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</si>
  <si>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</si>
  <si>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</si>
  <si>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</si>
  <si>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</si>
  <si>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</si>
  <si>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</si>
  <si>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</si>
  <si>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</si>
  <si>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</si>
  <si>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</si>
  <si>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</si>
  <si>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</si>
  <si>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</si>
  <si>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</si>
  <si>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</si>
  <si>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</si>
  <si>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</si>
  <si>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</si>
  <si>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</si>
  <si>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</si>
  <si>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</si>
  <si>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</si>
  <si>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</si>
  <si>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</si>
  <si>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</si>
  <si>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</si>
  <si>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</si>
  <si>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</si>
  <si>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</si>
  <si>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</si>
  <si>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</si>
  <si>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</si>
  <si>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</si>
  <si>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</si>
  <si>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</si>
  <si>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</si>
  <si>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</si>
  <si>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</si>
  <si>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</si>
  <si>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</si>
  <si>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</si>
  <si>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</si>
  <si>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</si>
  <si>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</si>
  <si>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</si>
  <si>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</si>
  <si>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</si>
  <si>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</si>
  <si>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</si>
  <si>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</si>
  <si>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</si>
  <si>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</si>
  <si>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</si>
  <si>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</si>
  <si>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</si>
  <si>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</si>
  <si>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</si>
  <si>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</si>
  <si>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</si>
  <si>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</si>
  <si>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</si>
  <si>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</si>
  <si>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</si>
  <si>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</si>
  <si>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</si>
  <si>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</si>
  <si>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</si>
  <si>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</si>
  <si>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</si>
  <si>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</si>
  <si>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</si>
  <si>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</si>
  <si>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</si>
  <si>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</si>
  <si>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</si>
  <si>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</si>
  <si>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</si>
  <si>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</si>
  <si>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</si>
  <si>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</si>
  <si>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</si>
  <si>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</si>
  <si>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</si>
  <si>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</si>
  <si>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</si>
  <si>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</si>
  <si>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</si>
  <si>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</si>
  <si>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</si>
  <si>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</si>
  <si>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</si>
  <si>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</si>
  <si>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</si>
  <si>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</si>
  <si>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</si>
  <si>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</si>
  <si>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</si>
  <si>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</si>
  <si>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</si>
  <si>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</si>
  <si>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</si>
  <si>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</si>
  <si>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</si>
  <si>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</si>
  <si>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</si>
  <si>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</si>
  <si>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</si>
  <si>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</si>
  <si>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</si>
  <si>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</si>
  <si>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</si>
  <si>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</si>
  <si>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</si>
  <si>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</si>
  <si>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</si>
  <si>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</si>
  <si>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</si>
  <si>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</si>
  <si>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</si>
  <si>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</si>
  <si>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</si>
  <si>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</si>
  <si>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</si>
  <si>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</si>
  <si>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</si>
  <si>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</si>
  <si>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</si>
  <si>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</si>
  <si>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</si>
  <si>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</si>
  <si>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</si>
  <si>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</si>
  <si>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</si>
  <si>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</si>
  <si>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</si>
  <si>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</si>
  <si>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</si>
  <si>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</si>
  <si>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</si>
  <si>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</si>
  <si>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</si>
  <si>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</si>
  <si>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</si>
  <si>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</si>
  <si>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</si>
  <si>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</si>
  <si>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</si>
  <si>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</si>
  <si>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</si>
  <si>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</si>
  <si>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</si>
  <si>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</si>
  <si>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</si>
  <si>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</si>
  <si>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</si>
  <si>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</si>
  <si>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</si>
  <si>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</si>
  <si>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</si>
  <si>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</si>
  <si>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</si>
  <si>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</si>
  <si>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</si>
  <si>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</si>
  <si>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</si>
  <si>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</si>
  <si>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</si>
  <si>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</si>
  <si>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</si>
  <si>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</si>
  <si>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</si>
  <si>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</si>
  <si>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</si>
  <si>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</si>
  <si>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</si>
  <si>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</si>
  <si>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</si>
  <si>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</si>
  <si>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</si>
  <si>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</si>
  <si>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</si>
  <si>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</si>
  <si>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</si>
  <si>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</si>
  <si>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</si>
  <si>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</si>
  <si>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</si>
  <si>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</si>
  <si>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</si>
  <si>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</si>
  <si>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</si>
  <si>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</si>
  <si>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</si>
  <si>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</si>
  <si>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</si>
  <si>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</si>
  <si>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</si>
  <si>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</si>
  <si>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</si>
  <si>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</si>
  <si>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</si>
  <si>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</si>
  <si>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</si>
  <si>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</si>
  <si>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</si>
  <si>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</si>
  <si>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</si>
  <si>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</si>
  <si>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</si>
  <si>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</si>
  <si>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</si>
  <si>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</si>
  <si>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</si>
  <si>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</si>
  <si>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</si>
  <si>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</si>
  <si>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</si>
  <si>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</si>
  <si>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</si>
  <si>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</si>
  <si>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</si>
  <si>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</si>
  <si>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</si>
  <si>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</si>
  <si>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</si>
  <si>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</si>
  <si>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</si>
  <si>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</si>
  <si>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</si>
  <si>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</si>
  <si>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</si>
  <si>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</si>
  <si>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</si>
  <si>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</si>
  <si>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</si>
  <si>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</si>
  <si>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</si>
  <si>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</si>
  <si>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</si>
  <si>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</si>
  <si>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</si>
  <si>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</si>
  <si>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</si>
  <si>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</si>
  <si>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</si>
  <si>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</si>
  <si>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</si>
  <si>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</si>
  <si>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</si>
  <si>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</si>
  <si>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</si>
  <si>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</si>
  <si>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</si>
  <si>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</si>
  <si>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</si>
  <si>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</si>
  <si>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</si>
  <si>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</si>
  <si>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</si>
  <si>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</si>
  <si>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</si>
  <si>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</si>
  <si>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</si>
  <si>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</si>
  <si>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</si>
  <si>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</si>
  <si>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</si>
  <si>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</si>
  <si>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</si>
  <si>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</si>
  <si>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</si>
  <si>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</si>
  <si>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</si>
  <si>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</si>
  <si>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</si>
  <si>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</si>
  <si>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</si>
  <si>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</si>
  <si>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</si>
  <si>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</si>
  <si>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</si>
  <si>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</si>
  <si>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</si>
  <si>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</si>
  <si>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</si>
  <si>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</si>
  <si>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</si>
  <si>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</si>
  <si>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</si>
  <si>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</si>
  <si>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</si>
  <si>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</si>
  <si>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</si>
  <si>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</si>
  <si>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</si>
  <si>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</si>
  <si>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</si>
  <si>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</si>
  <si>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</si>
  <si>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</si>
  <si>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</si>
  <si>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</si>
  <si>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</si>
  <si>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</si>
  <si>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</si>
  <si>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</si>
  <si>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</si>
  <si>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</si>
  <si>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</si>
  <si>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</si>
  <si>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</si>
  <si>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</si>
  <si>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</si>
  <si>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</si>
  <si>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</si>
  <si>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</si>
  <si>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</si>
  <si>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</si>
  <si>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</si>
  <si>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</si>
  <si>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</si>
  <si>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</si>
  <si>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</si>
  <si>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</si>
  <si>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</si>
  <si>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</si>
  <si>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</si>
  <si>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</si>
  <si>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</si>
  <si>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</si>
  <si>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</si>
  <si>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</si>
  <si>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</si>
  <si>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</si>
  <si>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</si>
  <si>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</si>
  <si>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</si>
  <si>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</si>
  <si>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</si>
  <si>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</si>
  <si>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</si>
  <si>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</si>
  <si>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</si>
  <si>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</si>
  <si>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</si>
  <si>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</si>
  <si>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</si>
  <si>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</si>
  <si>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</si>
  <si>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</si>
  <si>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</si>
  <si>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</si>
  <si>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</si>
  <si>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</si>
  <si>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</si>
  <si>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</si>
  <si>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</si>
  <si>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</si>
  <si>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</si>
  <si>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</si>
  <si>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</si>
  <si>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</si>
  <si>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</si>
  <si>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</si>
  <si>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</si>
  <si>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</si>
  <si>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</si>
  <si>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</si>
  <si>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</si>
  <si>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</si>
  <si>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</si>
  <si>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</si>
  <si>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</si>
  <si>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</si>
  <si>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</si>
  <si>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</si>
  <si>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</si>
  <si>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</si>
  <si>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</si>
  <si>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</si>
  <si>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</si>
  <si>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</si>
  <si>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</si>
  <si>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</si>
  <si>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</si>
  <si>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</si>
  <si>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</si>
  <si>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</si>
  <si>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</si>
  <si>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</si>
  <si>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</si>
  <si>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</si>
  <si>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</si>
  <si>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</si>
  <si>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</si>
  <si>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</si>
  <si>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</si>
  <si>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</si>
  <si>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</si>
  <si>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</si>
  <si>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</si>
  <si>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</si>
  <si>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</si>
  <si>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</si>
  <si>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</si>
  <si>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</si>
  <si>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</si>
  <si>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</si>
  <si>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</si>
  <si>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</si>
  <si>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</si>
  <si>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</si>
  <si>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</si>
  <si>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</si>
  <si>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</si>
  <si>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</si>
  <si>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</si>
  <si>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</si>
  <si>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</si>
  <si>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</si>
  <si>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</si>
  <si>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</si>
  <si>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</si>
  <si>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</si>
  <si>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</si>
  <si>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</si>
  <si>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</si>
  <si>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</si>
  <si>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</si>
  <si>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</si>
  <si>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</si>
  <si>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</si>
  <si>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</si>
  <si>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</si>
  <si>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</si>
  <si>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</si>
  <si>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</si>
  <si>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</si>
  <si>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</si>
  <si>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</si>
  <si>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</si>
  <si>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</si>
  <si>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</si>
  <si>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</si>
  <si>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</si>
  <si>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</si>
  <si>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</si>
  <si>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</si>
  <si>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</si>
  <si>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</si>
  <si>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</si>
  <si>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</si>
  <si>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</si>
  <si>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</si>
  <si>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</si>
  <si>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</si>
  <si>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</si>
  <si>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</si>
  <si>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</si>
  <si>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</si>
  <si>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</si>
  <si>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</si>
  <si>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</si>
  <si>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</si>
  <si>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</si>
  <si>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</si>
  <si>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</si>
  <si>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</si>
  <si>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</si>
  <si>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</si>
  <si>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</si>
  <si>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</si>
  <si>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</si>
  <si>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</si>
  <si>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</si>
  <si>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</si>
  <si>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</si>
  <si>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</si>
  <si>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</si>
  <si>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</si>
  <si>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</si>
  <si>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</si>
  <si>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</si>
  <si>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</si>
  <si>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</si>
  <si>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</si>
  <si>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</si>
  <si>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</si>
  <si>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</si>
  <si>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</si>
  <si>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</si>
  <si>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</si>
  <si>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</si>
  <si>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</si>
  <si>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</si>
  <si>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</si>
  <si>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</si>
  <si>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</si>
  <si>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</si>
  <si>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</si>
  <si>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</si>
  <si>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</si>
  <si>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</si>
  <si>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</si>
  <si>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</si>
  <si>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</si>
  <si>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</si>
  <si>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</si>
  <si>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</si>
  <si>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</si>
  <si>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</si>
  <si>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</si>
  <si>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</si>
  <si>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</si>
  <si>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</si>
  <si>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</si>
  <si>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</si>
  <si>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</si>
  <si>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</si>
  <si>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</si>
  <si>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</si>
  <si>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</si>
  <si>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</si>
  <si>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</si>
  <si>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</si>
  <si>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</si>
  <si>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</si>
  <si>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</si>
  <si>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</si>
  <si>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</si>
  <si>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</si>
  <si>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</si>
  <si>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</si>
  <si>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</si>
  <si>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</si>
  <si>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</si>
  <si>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</si>
  <si>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</si>
  <si>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</si>
  <si>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</si>
  <si>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</si>
  <si>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</si>
  <si>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</si>
  <si>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</si>
  <si>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</si>
  <si>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</si>
  <si>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</si>
  <si>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</si>
  <si>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</si>
  <si>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</si>
  <si>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</si>
  <si>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</si>
  <si>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</si>
  <si>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</si>
  <si>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</si>
  <si>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</si>
  <si>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</si>
  <si>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</si>
  <si>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</si>
  <si>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</si>
  <si>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</si>
  <si>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</si>
  <si>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</si>
  <si>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</si>
  <si>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</si>
  <si>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</si>
  <si>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</si>
  <si>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</si>
  <si>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</si>
  <si>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</si>
  <si>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</si>
  <si>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</si>
  <si>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</si>
  <si>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</si>
  <si>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</si>
  <si>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</si>
  <si>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</si>
  <si>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</si>
  <si>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</si>
  <si>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</si>
  <si>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</si>
  <si>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</si>
  <si>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</si>
  <si>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</si>
  <si>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</si>
  <si>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</si>
  <si>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</si>
  <si>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</si>
  <si>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</si>
  <si>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</si>
  <si>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</si>
  <si>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</si>
  <si>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</si>
  <si>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</si>
  <si>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</si>
  <si>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</si>
  <si>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</si>
  <si>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</si>
  <si>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</si>
  <si>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</si>
  <si>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</si>
  <si>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</si>
  <si>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</si>
  <si>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</si>
  <si>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</si>
  <si>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</si>
  <si>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</si>
  <si>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</si>
  <si>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</si>
  <si>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</si>
  <si>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</si>
  <si>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</si>
  <si>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</si>
  <si>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</si>
  <si>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</si>
  <si>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</si>
  <si>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</si>
  <si>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</si>
  <si>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</si>
  <si>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</si>
  <si>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</si>
  <si>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</si>
  <si>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</si>
  <si>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</si>
  <si>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</si>
  <si>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</si>
  <si>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</si>
  <si>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</si>
  <si>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</si>
  <si>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</si>
  <si>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</si>
  <si>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</si>
  <si>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</si>
  <si>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</si>
  <si>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</si>
  <si>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</si>
  <si>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</si>
  <si>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</si>
  <si>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</si>
  <si>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</si>
  <si>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</si>
  <si>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</si>
  <si>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</si>
  <si>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</si>
  <si>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</si>
  <si>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</si>
  <si>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</si>
  <si>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</si>
  <si>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</si>
  <si>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</si>
  <si>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</si>
  <si>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</si>
  <si>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</si>
  <si>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</si>
  <si>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</si>
  <si>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</si>
  <si>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</si>
  <si>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</si>
  <si>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</si>
  <si>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</si>
  <si>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</si>
  <si>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</si>
  <si>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</si>
  <si>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</si>
  <si>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</si>
  <si>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</si>
  <si>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</si>
  <si>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</si>
  <si>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</si>
  <si>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</si>
  <si>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</si>
  <si>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</si>
  <si>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</si>
  <si>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</si>
  <si>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</si>
  <si>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</si>
  <si>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</si>
  <si>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</si>
  <si>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</si>
  <si>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</si>
  <si>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</si>
  <si>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</si>
  <si>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</si>
  <si>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</si>
  <si>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</si>
  <si>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</si>
  <si>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</si>
  <si>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</si>
  <si>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</si>
  <si>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</si>
  <si>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</si>
  <si>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</si>
  <si>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</si>
  <si>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</si>
  <si>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</si>
  <si>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</si>
  <si>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</si>
  <si>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</si>
  <si>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</si>
  <si>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</si>
  <si>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</si>
  <si>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</si>
  <si>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</si>
  <si>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</si>
  <si>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</si>
  <si>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</si>
  <si>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</si>
  <si>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</si>
  <si>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</si>
  <si>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</si>
  <si>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</si>
  <si>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</si>
  <si>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</si>
  <si>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</si>
  <si>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</si>
  <si>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</si>
  <si>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</si>
  <si>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</si>
  <si>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</si>
  <si>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</si>
  <si>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</si>
  <si>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</si>
  <si>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</si>
  <si>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</si>
  <si>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</si>
  <si>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</si>
  <si>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</si>
  <si>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</si>
  <si>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</si>
  <si>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</si>
  <si>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</si>
  <si>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</si>
  <si>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</si>
  <si>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</si>
  <si>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</si>
  <si>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</si>
  <si>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</si>
  <si>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</si>
  <si>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</si>
  <si>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</si>
  <si>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</si>
  <si>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</si>
  <si>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</si>
  <si>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</si>
  <si>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</si>
  <si>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</si>
  <si>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</si>
  <si>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</si>
  <si>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</si>
  <si>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</si>
  <si>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</si>
  <si>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</si>
  <si>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</si>
  <si>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</si>
  <si>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</si>
  <si>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</si>
  <si>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</si>
  <si>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</si>
  <si>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</si>
  <si>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</si>
  <si>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</si>
  <si>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</si>
  <si>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</si>
  <si>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</si>
  <si>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</si>
  <si>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</si>
  <si>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</si>
  <si>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</si>
  <si>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</si>
  <si>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</si>
  <si>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</si>
  <si>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</si>
  <si>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</si>
  <si>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</si>
  <si>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</si>
  <si>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</si>
  <si>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</si>
  <si>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</si>
  <si>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</si>
  <si>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</si>
  <si>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</si>
  <si>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</si>
  <si>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</si>
  <si>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</si>
  <si>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</si>
  <si>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</si>
  <si>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</si>
  <si>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</si>
  <si>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</si>
  <si>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</si>
  <si>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</si>
  <si>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</si>
  <si>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</si>
  <si>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</si>
  <si>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</si>
  <si>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</si>
  <si>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</si>
  <si>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</si>
  <si>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</si>
  <si>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</si>
  <si>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</si>
  <si>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</si>
  <si>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</si>
  <si>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</si>
  <si>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</si>
  <si>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</si>
  <si>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</si>
  <si>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</si>
  <si>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</si>
  <si>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</si>
  <si>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</si>
  <si>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</si>
  <si>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</si>
  <si>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</si>
  <si>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</si>
  <si>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</si>
  <si>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</si>
  <si>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</si>
  <si>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</si>
  <si>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</si>
  <si>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</si>
  <si>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</si>
  <si>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</si>
  <si>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</si>
  <si>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</si>
  <si>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</si>
  <si>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</si>
  <si>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</si>
  <si>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</si>
  <si>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</si>
  <si>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</si>
  <si>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</si>
  <si>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</si>
  <si>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</si>
  <si>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</si>
  <si>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</si>
  <si>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</si>
  <si>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</si>
  <si>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</si>
  <si>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</si>
  <si>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</si>
  <si>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</si>
  <si>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</si>
  <si>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</si>
  <si>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</si>
  <si>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</si>
  <si>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</si>
  <si>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</si>
  <si>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</si>
  <si>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</si>
  <si>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</si>
  <si>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</si>
  <si>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</si>
  <si>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</si>
  <si>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</si>
  <si>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</si>
  <si>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</si>
  <si>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</si>
  <si>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</si>
  <si>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</si>
  <si>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</si>
  <si>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</si>
  <si>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</si>
  <si>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</si>
  <si>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</si>
  <si>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</si>
  <si>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</si>
  <si>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</si>
  <si>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</si>
  <si>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</si>
  <si>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</si>
  <si>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</si>
  <si>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</si>
  <si>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</si>
  <si>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</si>
  <si>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</si>
  <si>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</si>
  <si>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</si>
  <si>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</si>
  <si>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</si>
  <si>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</si>
  <si>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</si>
  <si>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</si>
  <si>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</si>
  <si>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</si>
  <si>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</si>
  <si>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</si>
  <si>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</si>
  <si>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</si>
  <si>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</si>
  <si>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</si>
  <si>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</si>
  <si>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</si>
  <si>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</si>
  <si>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</si>
  <si>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</si>
  <si>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</si>
  <si>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</si>
  <si>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</si>
  <si>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</si>
  <si>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</si>
  <si>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</si>
  <si>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</si>
  <si>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</si>
  <si>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</si>
  <si>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</si>
  <si>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</si>
  <si>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</si>
  <si>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</si>
  <si>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</si>
  <si>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</si>
  <si>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</si>
  <si>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</si>
  <si>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</si>
  <si>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</si>
  <si>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</si>
  <si>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</si>
  <si>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</si>
  <si>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</si>
  <si>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</si>
  <si>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</si>
  <si>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</si>
  <si>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</si>
  <si>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</si>
  <si>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</si>
  <si>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</si>
  <si>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</si>
  <si>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</si>
  <si>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</si>
  <si>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</si>
  <si>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</si>
  <si>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</si>
  <si>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</si>
  <si>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</si>
  <si>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</si>
  <si>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</si>
  <si>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</si>
  <si>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</si>
  <si>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</si>
  <si>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</si>
  <si>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</si>
  <si>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</si>
  <si>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</si>
  <si>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</si>
  <si>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</si>
  <si>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</si>
  <si>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</si>
  <si>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</si>
  <si>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</si>
  <si>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</si>
  <si>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</si>
  <si>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</si>
  <si>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</si>
  <si>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</si>
  <si>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</si>
  <si>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</si>
  <si>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</si>
  <si>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</si>
  <si>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</si>
  <si>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</si>
  <si>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</si>
  <si>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</si>
  <si>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</si>
  <si>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</si>
  <si>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</si>
  <si>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</si>
  <si>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</si>
  <si>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</si>
  <si>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</si>
  <si>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</si>
  <si>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</si>
  <si>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</si>
  <si>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</si>
  <si>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</si>
  <si>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</si>
  <si>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</si>
  <si>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</si>
  <si>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</si>
  <si>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</si>
  <si>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</si>
  <si>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</si>
  <si>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</si>
  <si>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</si>
  <si>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</si>
  <si>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</si>
  <si>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</si>
  <si>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</si>
  <si>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</si>
  <si>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</si>
  <si>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</si>
  <si>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</si>
  <si>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</si>
  <si>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</si>
  <si>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</si>
  <si>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</si>
  <si>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</si>
  <si>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</si>
  <si>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</si>
  <si>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</si>
  <si>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</si>
  <si>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</si>
  <si>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</si>
  <si>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</si>
  <si>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</si>
  <si>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</si>
  <si>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</si>
  <si>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</si>
  <si>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</si>
  <si>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</si>
  <si>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</si>
  <si>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</si>
  <si>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</si>
  <si>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</si>
  <si>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</si>
  <si>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</si>
  <si>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</si>
  <si>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</si>
  <si>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</si>
  <si>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</si>
  <si>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</si>
  <si>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</si>
  <si>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</si>
  <si>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</si>
  <si>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</si>
  <si>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</si>
  <si>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</si>
  <si>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</si>
  <si>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</si>
  <si>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</si>
  <si>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</si>
  <si>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</si>
  <si>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</si>
  <si>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</si>
  <si>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</si>
  <si>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</si>
  <si>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</si>
  <si>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</si>
  <si>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</si>
  <si>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</si>
  <si>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</si>
  <si>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</si>
  <si>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</si>
  <si>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</si>
  <si>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</si>
  <si>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</si>
  <si>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</si>
  <si>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</si>
  <si>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</si>
  <si>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</si>
  <si>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</si>
  <si>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</si>
  <si>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</si>
  <si>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</si>
  <si>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</si>
  <si>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</si>
  <si>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</si>
  <si>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</si>
  <si>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</si>
  <si>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</si>
  <si>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</si>
  <si>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</si>
  <si>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</si>
  <si>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</si>
  <si>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</si>
  <si>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</si>
  <si>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</si>
  <si>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</si>
  <si>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</si>
  <si>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</si>
  <si>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</si>
  <si>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</si>
  <si>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</si>
  <si>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</si>
  <si>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</si>
  <si>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</si>
  <si>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</si>
  <si>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</si>
  <si>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</si>
  <si>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</si>
  <si>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</si>
  <si>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</si>
  <si>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</si>
  <si>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</si>
  <si>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</si>
  <si>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</si>
  <si>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</si>
  <si>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</si>
  <si>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</si>
  <si>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</si>
  <si>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</si>
  <si>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</si>
  <si>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</si>
  <si>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</si>
  <si>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</si>
  <si>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</si>
  <si>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</si>
  <si>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</si>
  <si>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</si>
  <si>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</si>
  <si>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</si>
  <si>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</si>
  <si>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</si>
  <si>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</si>
  <si>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</si>
  <si>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</si>
  <si>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</si>
  <si>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</si>
  <si>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</si>
  <si>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</si>
  <si>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</si>
  <si>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</si>
  <si>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</si>
  <si>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</si>
  <si>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</si>
  <si>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</si>
  <si>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</si>
  <si>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</si>
  <si>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</si>
  <si>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</si>
  <si>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</si>
  <si>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</si>
  <si>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</si>
  <si>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</si>
  <si>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</si>
  <si>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</si>
  <si>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</si>
  <si>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</si>
  <si>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</si>
  <si>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</si>
  <si>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</si>
  <si>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</si>
  <si>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</si>
  <si>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</si>
  <si>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</si>
  <si>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</si>
  <si>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</si>
  <si>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</si>
  <si>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</si>
  <si>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</si>
  <si>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</si>
  <si>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</si>
  <si>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</si>
  <si>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</si>
  <si>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</si>
  <si>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</si>
  <si>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</si>
  <si>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</si>
  <si>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</si>
  <si>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</si>
  <si>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</si>
  <si>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</si>
  <si>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</si>
  <si>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</si>
  <si>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</si>
  <si>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</si>
  <si>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</si>
  <si>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</si>
  <si>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</si>
  <si>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</si>
  <si>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</si>
  <si>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</si>
  <si>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</si>
  <si>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</si>
  <si>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</si>
  <si>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</si>
  <si>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</si>
  <si>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</si>
  <si>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</si>
  <si>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</si>
  <si>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</si>
  <si>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</si>
  <si>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</si>
  <si>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</si>
  <si>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</si>
  <si>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</si>
  <si>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</si>
  <si>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</si>
  <si>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</si>
  <si>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</si>
  <si>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</si>
  <si>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</si>
  <si>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</si>
  <si>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</si>
  <si>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</si>
  <si>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</si>
  <si>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</si>
  <si>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</si>
  <si>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</si>
  <si>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</si>
  <si>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</si>
  <si>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</si>
  <si>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</si>
  <si>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</si>
  <si>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</si>
  <si>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</si>
  <si>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</si>
  <si>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</si>
  <si>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</si>
  <si>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</si>
  <si>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</si>
  <si>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</si>
  <si>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</si>
  <si>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</si>
  <si>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</si>
  <si>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</si>
  <si>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</si>
  <si>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</si>
  <si>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</si>
  <si>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</si>
  <si>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</si>
  <si>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</si>
  <si>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</si>
  <si>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</si>
  <si>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</si>
  <si>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</si>
  <si>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</si>
  <si>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</si>
  <si>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</si>
  <si>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</si>
  <si>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</si>
  <si>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</si>
  <si>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</si>
  <si>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</si>
  <si>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</si>
  <si>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</si>
  <si>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</si>
  <si>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</si>
  <si>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</si>
  <si>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</si>
  <si>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</si>
  <si>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</si>
  <si>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</si>
  <si>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</si>
  <si>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</si>
  <si>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</si>
  <si>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</si>
  <si>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</si>
  <si>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</si>
  <si>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</si>
  <si>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</si>
  <si>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</si>
  <si>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</si>
  <si>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</si>
  <si>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</si>
  <si>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</si>
  <si>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</si>
  <si>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</si>
  <si>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</si>
  <si>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</si>
  <si>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</si>
  <si>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</si>
  <si>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</si>
  <si>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</si>
  <si>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</si>
  <si>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</si>
  <si>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</si>
  <si>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</si>
  <si>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</si>
  <si>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</si>
  <si>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</si>
  <si>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</si>
  <si>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</si>
  <si>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</si>
  <si>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</si>
  <si>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</si>
  <si>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</si>
  <si>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</si>
  <si>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</si>
  <si>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</si>
  <si>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</si>
  <si>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</si>
  <si>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</si>
  <si>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</si>
  <si>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</si>
  <si>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</si>
  <si>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</si>
  <si>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</si>
  <si>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</si>
  <si>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</si>
  <si>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</si>
  <si>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</si>
  <si>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</si>
  <si>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</si>
  <si>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</si>
  <si>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</si>
  <si>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</si>
  <si>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</si>
  <si>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</si>
  <si>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</si>
  <si>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</si>
  <si>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</si>
  <si>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</si>
  <si>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</si>
  <si>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</si>
  <si>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</si>
  <si>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</si>
  <si>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</si>
  <si>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</si>
  <si>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</si>
  <si>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</si>
  <si>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</si>
  <si>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</si>
  <si>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</si>
  <si>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</si>
  <si>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</si>
  <si>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</si>
  <si>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</si>
  <si>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</si>
  <si>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</si>
  <si>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</si>
  <si>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</si>
  <si>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</si>
  <si>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</si>
  <si>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</si>
  <si>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</si>
  <si>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</si>
  <si>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</si>
  <si>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</si>
  <si>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</si>
  <si>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</si>
  <si>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</si>
  <si>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</si>
  <si>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</si>
  <si>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</si>
  <si>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</si>
  <si>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</si>
  <si>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</si>
  <si>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</si>
  <si>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</si>
  <si>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</si>
  <si>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</si>
  <si>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</si>
  <si>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</si>
  <si>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</si>
  <si>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</si>
  <si>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</si>
  <si>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</si>
  <si>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</si>
  <si>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</si>
  <si>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</si>
  <si>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</si>
  <si>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</si>
  <si>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</si>
  <si>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</si>
  <si>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</si>
  <si>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</si>
  <si>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</si>
  <si>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</si>
  <si>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</si>
  <si>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</si>
  <si>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</si>
  <si>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</si>
  <si>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</si>
  <si>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</si>
  <si>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</si>
  <si>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</si>
  <si>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</si>
  <si>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</si>
  <si>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</si>
  <si>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</si>
  <si>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</si>
  <si>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</si>
  <si>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</si>
  <si>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</si>
  <si>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</si>
  <si>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</si>
  <si>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</si>
  <si>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</si>
  <si>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</si>
  <si>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</si>
  <si>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</si>
  <si>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</si>
  <si>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</si>
  <si>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</si>
  <si>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</si>
  <si>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</si>
  <si>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</si>
  <si>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</si>
  <si>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</si>
  <si>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</si>
  <si>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</si>
  <si>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</si>
  <si>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</si>
  <si>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</si>
  <si>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</si>
  <si>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</si>
  <si>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</si>
  <si>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</si>
  <si>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</si>
  <si>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</si>
  <si>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</si>
  <si>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</si>
  <si>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</si>
  <si>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</si>
  <si>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</si>
  <si>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</si>
  <si>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</si>
  <si>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</si>
  <si>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</si>
  <si>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</si>
  <si>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</si>
  <si>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</si>
  <si>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</si>
  <si>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</si>
  <si>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</si>
  <si>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</si>
  <si>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</si>
  <si>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</si>
  <si>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</si>
  <si>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</si>
  <si>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</si>
  <si>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</si>
  <si>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</si>
  <si>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</si>
  <si>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</si>
  <si>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</si>
  <si>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</si>
  <si>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</si>
  <si>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</si>
  <si>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</si>
  <si>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</si>
  <si>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</si>
  <si>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</si>
  <si>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</si>
  <si>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</si>
  <si>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</si>
  <si>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</si>
  <si>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</si>
  <si>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</si>
  <si>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</si>
  <si>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</si>
  <si>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</si>
  <si>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</si>
  <si>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</si>
  <si>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</si>
  <si>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</si>
  <si>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</si>
  <si>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</si>
  <si>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</si>
  <si>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</si>
  <si>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</si>
  <si>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</si>
  <si>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</si>
  <si>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</si>
  <si>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</si>
  <si>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</si>
  <si>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</si>
  <si>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</si>
  <si>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</si>
  <si>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</si>
  <si>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</si>
  <si>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</si>
  <si>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</si>
  <si>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</si>
  <si>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</si>
  <si>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</si>
  <si>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</si>
  <si>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</si>
  <si>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</si>
  <si>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</si>
  <si>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</si>
  <si>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</si>
  <si>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</si>
  <si>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</si>
  <si>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</si>
  <si>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</si>
  <si>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</si>
  <si>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</si>
  <si>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</si>
  <si>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</si>
  <si>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</si>
  <si>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</si>
  <si>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</si>
  <si>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</si>
  <si>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</si>
  <si>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</si>
  <si>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</si>
  <si>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</si>
  <si>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</si>
  <si>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</si>
  <si>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</si>
  <si>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</si>
  <si>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</si>
  <si>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</si>
  <si>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</si>
  <si>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</si>
  <si>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</si>
  <si>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</si>
  <si>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</si>
  <si>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</si>
  <si>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</si>
  <si>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</si>
  <si>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</si>
  <si>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</si>
  <si>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</si>
  <si>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</si>
  <si>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</si>
  <si>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</si>
  <si>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</si>
  <si>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</si>
  <si>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</si>
  <si>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</si>
  <si>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</si>
  <si>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</si>
  <si>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</si>
  <si>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</si>
  <si>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</si>
  <si>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</si>
  <si>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</si>
  <si>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</si>
  <si>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</si>
  <si>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</si>
  <si>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</si>
  <si>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</si>
  <si>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</si>
  <si>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</si>
  <si>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</si>
  <si>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</si>
  <si>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</si>
  <si>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</si>
  <si>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</si>
  <si>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</si>
  <si>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</si>
  <si>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</si>
  <si>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</si>
  <si>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</si>
  <si>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</si>
  <si>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</si>
  <si>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</si>
  <si>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</si>
  <si>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</si>
  <si>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</si>
  <si>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</si>
  <si>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</si>
  <si>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</si>
  <si>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</si>
  <si>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</si>
  <si>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</si>
  <si>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</si>
  <si>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</si>
  <si>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</si>
  <si>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</si>
  <si>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</si>
  <si>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</si>
  <si>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</si>
  <si>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</si>
  <si>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</si>
  <si>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</si>
  <si>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</si>
  <si>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</si>
  <si>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</si>
  <si>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</si>
  <si>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</si>
  <si>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</si>
  <si>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</si>
  <si>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</si>
  <si>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</si>
  <si>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</si>
  <si>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</si>
  <si>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</si>
  <si>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</si>
  <si>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</si>
  <si>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</si>
  <si>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</si>
  <si>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</si>
  <si>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</si>
  <si>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</si>
  <si>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</si>
  <si>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</si>
  <si>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</si>
  <si>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</si>
  <si>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</si>
  <si>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</si>
  <si>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</si>
  <si>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</si>
  <si>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</si>
  <si>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</si>
  <si>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</si>
  <si>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</si>
  <si>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</si>
  <si>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</si>
  <si>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</si>
  <si>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</si>
  <si>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</si>
  <si>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</si>
  <si>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</si>
  <si>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</si>
  <si>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</si>
  <si>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</si>
  <si>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</si>
  <si>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</si>
  <si>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</si>
  <si>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</si>
  <si>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</si>
  <si>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</si>
  <si>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</si>
  <si>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</si>
  <si>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</si>
  <si>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</si>
  <si>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</si>
  <si>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</si>
  <si>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</si>
  <si>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</si>
  <si>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</si>
  <si>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</si>
  <si>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</si>
  <si>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</si>
  <si>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</si>
  <si>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</si>
  <si>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</si>
  <si>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</si>
  <si>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</si>
  <si>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</si>
  <si>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</si>
  <si>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</si>
  <si>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</si>
  <si>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</si>
  <si>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</si>
  <si>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</si>
  <si>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</si>
  <si>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</si>
  <si>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</si>
  <si>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</si>
  <si>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</si>
  <si>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</si>
  <si>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</si>
  <si>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</si>
  <si>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</si>
  <si>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</si>
  <si>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</si>
  <si>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</si>
  <si>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</si>
  <si>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</si>
  <si>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</si>
  <si>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</si>
  <si>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</si>
  <si>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</si>
  <si>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</si>
  <si>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</si>
  <si>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</si>
  <si>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</si>
  <si>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</si>
  <si>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</si>
  <si>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</si>
  <si>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</si>
  <si>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</si>
  <si>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</si>
  <si>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</si>
  <si>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</si>
  <si>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</si>
  <si>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</si>
  <si>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</si>
  <si>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</si>
  <si>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</si>
  <si>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</si>
  <si>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</si>
  <si>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</si>
  <si>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</si>
  <si>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</si>
  <si>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</si>
  <si>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</si>
  <si>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</si>
  <si>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</si>
  <si>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</si>
  <si>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</si>
  <si>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</si>
  <si>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</si>
  <si>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</si>
  <si>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</si>
  <si>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</si>
  <si>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</si>
  <si>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</si>
  <si>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</si>
  <si>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</si>
  <si>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</si>
  <si>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</si>
  <si>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</si>
  <si>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</si>
  <si>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</si>
  <si>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</si>
  <si>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</si>
  <si>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</si>
  <si>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</si>
  <si>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</si>
  <si>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</si>
  <si>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</si>
  <si>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</si>
  <si>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</si>
  <si>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</si>
  <si>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</si>
  <si>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</si>
  <si>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</si>
  <si>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</si>
  <si>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</si>
  <si>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</si>
  <si>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</si>
  <si>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</si>
  <si>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</si>
  <si>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</si>
  <si>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</si>
  <si>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</si>
  <si>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</si>
  <si>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</si>
  <si>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</si>
  <si>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</si>
  <si>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</si>
  <si>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</si>
  <si>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</si>
  <si>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</si>
  <si>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</si>
  <si>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</si>
  <si>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</si>
  <si>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</si>
  <si>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</si>
  <si>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</si>
  <si>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</si>
  <si>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</si>
  <si>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</si>
  <si>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</si>
  <si>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</si>
  <si>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</si>
  <si>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</si>
  <si>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</si>
  <si>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</si>
  <si>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</si>
  <si>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</si>
  <si>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</si>
  <si>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</si>
  <si>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</si>
  <si>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</si>
  <si>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</si>
  <si>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</si>
  <si>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</si>
  <si>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</si>
  <si>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</si>
  <si>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</si>
  <si>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</si>
  <si>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</si>
  <si>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</si>
  <si>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</si>
  <si>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</si>
  <si>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</si>
  <si>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</si>
  <si>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</si>
  <si>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</si>
  <si>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</si>
  <si>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</si>
  <si>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</si>
  <si>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</si>
  <si>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</si>
  <si>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</si>
  <si>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</si>
  <si>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</si>
  <si>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</si>
  <si>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</si>
  <si>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</si>
  <si>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</si>
  <si>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</si>
  <si>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</si>
  <si>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</si>
  <si>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</si>
  <si>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</si>
  <si>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</si>
  <si>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</si>
  <si>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</si>
  <si>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</si>
  <si>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</si>
  <si>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</si>
  <si>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</si>
  <si>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</si>
  <si>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</si>
  <si>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</si>
  <si>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</si>
  <si>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</si>
  <si>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</si>
  <si>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</si>
  <si>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</si>
  <si>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</si>
  <si>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</si>
  <si>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</si>
  <si>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</si>
  <si>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</si>
  <si>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</si>
  <si>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</si>
  <si>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</si>
  <si>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</si>
  <si>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</si>
  <si>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</si>
  <si>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</si>
  <si>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</si>
  <si>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</si>
  <si>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</si>
  <si>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</si>
  <si>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</si>
  <si>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</si>
  <si>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</si>
  <si>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</si>
  <si>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</si>
  <si>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</si>
  <si>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</si>
  <si>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</si>
  <si>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</si>
  <si>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</si>
  <si>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</si>
  <si>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</si>
  <si>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</si>
  <si>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</si>
  <si>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</si>
  <si>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</si>
  <si>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</si>
  <si>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</si>
  <si>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</si>
  <si>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</si>
  <si>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</si>
  <si>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</si>
  <si>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</si>
  <si>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</si>
  <si>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</si>
  <si>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</si>
  <si>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</si>
  <si>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</si>
  <si>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</si>
  <si>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</si>
  <si>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</si>
  <si>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</si>
  <si>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</si>
  <si>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</si>
  <si>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</si>
  <si>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</si>
  <si>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</si>
  <si>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</si>
  <si>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</si>
  <si>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</si>
  <si>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</si>
  <si>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</si>
  <si>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</si>
  <si>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</si>
  <si>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</si>
  <si>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</si>
  <si>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</si>
  <si>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</si>
  <si>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</si>
  <si>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</si>
  <si>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</si>
  <si>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</si>
  <si>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</si>
  <si>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</si>
  <si>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</si>
  <si>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</si>
  <si>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</si>
  <si>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</si>
  <si>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</si>
  <si>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</si>
  <si>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</si>
  <si>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</si>
  <si>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</si>
  <si>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</si>
  <si>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</si>
  <si>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</si>
  <si>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</si>
  <si>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</si>
  <si>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</si>
  <si>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</si>
  <si>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</si>
  <si>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</si>
  <si>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</si>
  <si>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</si>
  <si>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</si>
  <si>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</si>
  <si>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</si>
  <si>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</si>
  <si>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</si>
  <si>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</si>
  <si>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</si>
  <si>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</si>
  <si>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</si>
  <si>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</si>
  <si>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</si>
  <si>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</si>
  <si>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</si>
  <si>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</si>
  <si>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</si>
  <si>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</si>
  <si>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</si>
  <si>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</si>
  <si>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</si>
  <si>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</si>
  <si>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</si>
  <si>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</si>
  <si>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</si>
  <si>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</si>
  <si>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</si>
  <si>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</si>
  <si>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</si>
  <si>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</si>
  <si>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</si>
  <si>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</si>
  <si>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</si>
  <si>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</si>
  <si>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</si>
  <si>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</si>
  <si>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</si>
  <si>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</si>
  <si>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</si>
  <si>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</si>
  <si>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</si>
  <si>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</si>
  <si>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</si>
  <si>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</si>
  <si>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</si>
  <si>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</si>
  <si>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</si>
  <si>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</si>
  <si>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</si>
  <si>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</si>
  <si>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</si>
  <si>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</si>
  <si>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</si>
  <si>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</si>
  <si>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</si>
  <si>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</si>
  <si>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</si>
  <si>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</si>
  <si>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</si>
  <si>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</si>
  <si>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</si>
  <si>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</si>
  <si>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</si>
  <si>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</si>
  <si>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</si>
  <si>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</si>
  <si>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</si>
  <si>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</si>
  <si>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</si>
  <si>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</si>
  <si>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</si>
  <si>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</si>
  <si>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</si>
  <si>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</si>
  <si>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</si>
  <si>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</si>
  <si>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</si>
  <si>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</si>
  <si>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</si>
  <si>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</si>
  <si>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</si>
  <si>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</si>
  <si>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</si>
  <si>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</si>
  <si>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</si>
  <si>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</si>
  <si>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</si>
  <si>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</si>
  <si>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</si>
  <si>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</si>
  <si>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</si>
  <si>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</si>
  <si>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</si>
  <si>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</si>
  <si>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</si>
  <si>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</si>
  <si>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</si>
  <si>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</si>
  <si>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</si>
  <si>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</si>
  <si>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</si>
  <si>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</si>
  <si>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</si>
  <si>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</si>
  <si>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</si>
  <si>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</si>
  <si>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</si>
  <si>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</si>
  <si>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</si>
  <si>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</si>
  <si>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</si>
  <si>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</si>
  <si>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</si>
  <si>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</si>
  <si>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</si>
  <si>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</si>
  <si>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</si>
  <si>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</si>
  <si>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</si>
  <si>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</si>
  <si>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</si>
  <si>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</si>
  <si>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</si>
  <si>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</si>
  <si>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</si>
  <si>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</si>
  <si>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</si>
  <si>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</si>
  <si>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</si>
  <si>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</si>
  <si>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</si>
  <si>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</si>
  <si>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</si>
  <si>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</si>
  <si>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</si>
  <si>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</si>
  <si>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</si>
  <si>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</si>
  <si>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</si>
  <si>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</si>
  <si>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</si>
  <si>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</si>
  <si>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</si>
  <si>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</si>
  <si>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</si>
  <si>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</si>
  <si>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</si>
  <si>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</si>
  <si>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</si>
  <si>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</si>
  <si>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</si>
  <si>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</si>
  <si>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</si>
  <si>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</si>
  <si>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</si>
  <si>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</si>
  <si>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</si>
  <si>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</si>
  <si>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</si>
  <si>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</si>
  <si>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</si>
  <si>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</si>
  <si>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</si>
  <si>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</si>
  <si>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</si>
  <si>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</si>
  <si>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</si>
  <si>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</si>
  <si>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</si>
  <si>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</si>
  <si>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</si>
  <si>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</si>
  <si>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</si>
  <si>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</si>
  <si>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</si>
  <si>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</si>
  <si>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</si>
  <si>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</si>
  <si>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</si>
  <si>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</si>
  <si>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</si>
  <si>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</si>
  <si>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</si>
  <si>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</si>
  <si>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</si>
  <si>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</si>
  <si>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</si>
  <si>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</si>
  <si>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</si>
  <si>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</si>
  <si>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</si>
  <si>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</si>
  <si>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</si>
  <si>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</si>
  <si>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</si>
  <si>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</si>
  <si>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</si>
  <si>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</si>
  <si>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</si>
  <si>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</si>
  <si>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</si>
  <si>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</si>
  <si>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</si>
  <si>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</si>
  <si>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</si>
  <si>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</si>
  <si>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</si>
  <si>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</si>
  <si>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</si>
  <si>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</si>
  <si>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</si>
  <si>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</si>
  <si>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</si>
  <si>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</si>
  <si>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</si>
  <si>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</si>
  <si>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</si>
  <si>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</si>
  <si>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</si>
  <si>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</si>
  <si>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</si>
  <si>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</si>
  <si>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</si>
  <si>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</si>
  <si>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</si>
  <si>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</si>
  <si>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</si>
  <si>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</si>
  <si>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</si>
  <si>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</si>
  <si>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</si>
  <si>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</si>
  <si>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</si>
  <si>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</si>
  <si>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</si>
  <si>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</si>
  <si>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</si>
  <si>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</si>
  <si>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</si>
  <si>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</si>
  <si>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</si>
  <si>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</si>
  <si>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</si>
  <si>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</si>
  <si>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</si>
  <si>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</si>
  <si>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</si>
  <si>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</si>
  <si>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</si>
  <si>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</si>
  <si>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</si>
  <si>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</si>
  <si>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</si>
  <si>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</si>
  <si>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</si>
  <si>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</si>
  <si>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</si>
  <si>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</si>
  <si>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</si>
  <si>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</si>
  <si>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</si>
  <si>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</si>
  <si>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</si>
  <si>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</si>
  <si>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</si>
  <si>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</si>
  <si>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</si>
  <si>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</si>
  <si>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</si>
  <si>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</si>
  <si>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</si>
  <si>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</si>
  <si>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</si>
  <si>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</si>
  <si>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</si>
  <si>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</si>
  <si>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</si>
  <si>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</si>
  <si>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</si>
  <si>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</si>
  <si>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</si>
  <si>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</si>
  <si>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</si>
  <si>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</si>
  <si>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</si>
  <si>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</si>
  <si>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</si>
  <si>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</si>
  <si>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</si>
  <si>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</si>
  <si>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</si>
  <si>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</si>
  <si>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</si>
  <si>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</si>
  <si>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</si>
  <si>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</si>
  <si>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</si>
  <si>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</si>
  <si>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</si>
  <si>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</si>
  <si>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</si>
  <si>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</si>
  <si>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</si>
  <si>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</si>
  <si>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</si>
  <si>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</si>
  <si>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</si>
  <si>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</si>
  <si>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</si>
  <si>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</si>
  <si>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</si>
  <si>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</si>
  <si>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</si>
  <si>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</si>
  <si>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</si>
  <si>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</si>
  <si>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</si>
  <si>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</si>
  <si>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</si>
  <si>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</si>
  <si>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</si>
  <si>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</si>
  <si>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</si>
  <si>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</si>
  <si>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</si>
  <si>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</si>
  <si>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</si>
  <si>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</si>
  <si>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</si>
  <si>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</si>
  <si>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</si>
  <si>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</si>
  <si>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</si>
  <si>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</si>
  <si>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</si>
  <si>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</si>
  <si>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</si>
  <si>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</si>
  <si>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</si>
  <si>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</si>
  <si>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</si>
  <si>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</si>
  <si>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</si>
  <si>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</si>
  <si>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</si>
  <si>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</si>
  <si>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</si>
  <si>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</si>
  <si>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</si>
  <si>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</si>
  <si>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</si>
  <si>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</si>
  <si>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</si>
  <si>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</si>
  <si>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</si>
  <si>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</si>
  <si>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</si>
  <si>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</si>
  <si>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</si>
  <si>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</si>
  <si>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</si>
  <si>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</si>
  <si>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</si>
  <si>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</si>
  <si>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</si>
  <si>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</si>
  <si>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</si>
  <si>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</si>
  <si>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</si>
  <si>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</si>
  <si>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</si>
  <si>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</si>
  <si>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</si>
  <si>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</si>
  <si>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</si>
  <si>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</si>
  <si>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</si>
  <si>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</si>
  <si>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</si>
  <si>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</si>
  <si>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</si>
  <si>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</si>
  <si>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</si>
  <si>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</si>
  <si>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</si>
  <si>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</si>
  <si>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</si>
  <si>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</si>
  <si>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</si>
  <si>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</si>
  <si>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</si>
  <si>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</si>
  <si>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</si>
  <si>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</si>
  <si>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</si>
  <si>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</si>
  <si>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</si>
  <si>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</si>
  <si>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</si>
  <si>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</si>
  <si>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</si>
  <si>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</si>
  <si>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</si>
  <si>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</si>
  <si>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</si>
  <si>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</si>
  <si>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</si>
  <si>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</si>
  <si>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</si>
  <si>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</si>
  <si>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</si>
  <si>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</si>
  <si>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</si>
  <si>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</si>
  <si>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</si>
  <si>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</si>
  <si>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</si>
  <si>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</si>
  <si>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</si>
  <si>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</si>
  <si>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</si>
  <si>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</si>
  <si>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</si>
  <si>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</si>
  <si>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</si>
  <si>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</si>
  <si>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</si>
  <si>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</si>
  <si>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</si>
  <si>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</si>
  <si>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</si>
  <si>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</si>
  <si>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</si>
  <si>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</si>
  <si>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</si>
  <si>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</si>
  <si>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</si>
  <si>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</si>
  <si>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</si>
  <si>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</si>
  <si>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</si>
  <si>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</si>
  <si>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</si>
  <si>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</si>
  <si>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</si>
  <si>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</si>
  <si>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</si>
  <si>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</si>
  <si>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</si>
  <si>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</si>
  <si>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</si>
  <si>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</si>
  <si>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</si>
  <si>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</si>
  <si>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</si>
  <si>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</si>
  <si>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</si>
  <si>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</si>
  <si>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</si>
  <si>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</si>
  <si>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</si>
  <si>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</si>
  <si>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</si>
  <si>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</si>
  <si>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</si>
  <si>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</si>
  <si>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</si>
  <si>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</si>
  <si>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</si>
  <si>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</si>
  <si>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</si>
  <si>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</si>
  <si>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</si>
  <si>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</si>
  <si>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</si>
  <si>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</si>
  <si>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</si>
  <si>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</si>
  <si>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</si>
  <si>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</si>
  <si>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</si>
  <si>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</si>
  <si>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</si>
  <si>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</si>
  <si>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</si>
  <si>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</si>
  <si>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</si>
  <si>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</si>
  <si>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</si>
  <si>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</si>
  <si>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</si>
  <si>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</si>
  <si>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</si>
  <si>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</si>
  <si>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</si>
  <si>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</si>
  <si>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</si>
  <si>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</si>
  <si>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</si>
  <si>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</si>
  <si>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</si>
  <si>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</si>
  <si>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</si>
  <si>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</si>
  <si>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</si>
  <si>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</si>
  <si>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</si>
  <si>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</si>
  <si>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</si>
  <si>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</si>
  <si>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</si>
  <si>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</si>
  <si>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</si>
  <si>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</si>
  <si>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</si>
  <si>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</si>
  <si>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</si>
  <si>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</si>
  <si>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</si>
  <si>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</si>
  <si>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</si>
  <si>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</si>
  <si>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</si>
  <si>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</si>
  <si>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</si>
  <si>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</si>
  <si>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</si>
  <si>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</si>
  <si>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</si>
  <si>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</si>
  <si>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</si>
  <si>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</si>
  <si>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</si>
  <si>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</si>
  <si>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</si>
  <si>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</si>
  <si>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</si>
  <si>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</si>
  <si>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</si>
  <si>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</si>
  <si>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</si>
  <si>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</si>
  <si>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</si>
  <si>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</si>
  <si>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</si>
  <si>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</si>
  <si>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</si>
  <si>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</si>
  <si>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</si>
  <si>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</si>
  <si>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</si>
  <si>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</si>
  <si>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</si>
  <si>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</si>
  <si>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</si>
  <si>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</si>
  <si>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</si>
  <si>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</si>
  <si>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</si>
  <si>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</si>
  <si>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</si>
  <si>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</si>
  <si>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</si>
  <si>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</si>
  <si>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</si>
  <si>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</si>
  <si>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</si>
  <si>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</si>
  <si>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</si>
  <si>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</si>
  <si>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</si>
  <si>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</si>
  <si>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</si>
  <si>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</si>
  <si>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</si>
  <si>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</si>
  <si>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</si>
  <si>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</si>
  <si>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</si>
  <si>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</si>
  <si>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</si>
  <si>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</si>
  <si>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</si>
  <si>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</si>
  <si>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</si>
  <si>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</si>
  <si>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</si>
  <si>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</si>
  <si>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</si>
  <si>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</si>
  <si>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</si>
  <si>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</si>
  <si>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</si>
  <si>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</si>
  <si>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</si>
  <si>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</si>
  <si>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</si>
  <si>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</si>
  <si>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</si>
  <si>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</si>
  <si>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</si>
  <si>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</si>
  <si>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</si>
  <si>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</si>
  <si>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</si>
  <si>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</si>
  <si>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</si>
  <si>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</si>
  <si>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</si>
  <si>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</si>
  <si>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</si>
  <si>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</si>
  <si>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</si>
  <si>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</si>
  <si>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</si>
  <si>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</si>
  <si>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</si>
  <si>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</si>
  <si>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</si>
  <si>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</si>
  <si>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</si>
  <si>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</si>
  <si>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</si>
  <si>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</si>
  <si>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</si>
  <si>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</si>
  <si>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</si>
  <si>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</si>
  <si>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</si>
  <si>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</si>
  <si>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</si>
  <si>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</si>
  <si>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</si>
  <si>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</si>
  <si>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</si>
  <si>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</si>
  <si>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</si>
  <si>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</si>
  <si>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</si>
  <si>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</si>
  <si>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</si>
  <si>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</si>
  <si>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</si>
  <si>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</si>
  <si>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</si>
  <si>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</si>
  <si>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</si>
  <si>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</si>
  <si>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</si>
  <si>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</si>
  <si>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</si>
  <si>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</si>
  <si>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</si>
  <si>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</si>
  <si>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</si>
  <si>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</si>
  <si>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</si>
  <si>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</si>
  <si>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</si>
  <si>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</si>
  <si>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</si>
  <si>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</si>
  <si>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</si>
  <si>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</si>
  <si>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</si>
  <si>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</si>
  <si>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</si>
  <si>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</si>
  <si>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</si>
  <si>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</si>
  <si>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</si>
  <si>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</si>
  <si>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</si>
  <si>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</si>
  <si>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</si>
  <si>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</si>
  <si>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</si>
  <si>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</si>
  <si>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</si>
  <si>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</si>
  <si>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</si>
  <si>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</si>
  <si>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</si>
  <si>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</si>
  <si>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</si>
  <si>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</si>
  <si>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</si>
  <si>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</si>
  <si>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</si>
  <si>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</si>
  <si>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</si>
  <si>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</si>
  <si>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</si>
  <si>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</si>
  <si>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</si>
  <si>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</si>
  <si>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</si>
  <si>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</si>
  <si>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</si>
  <si>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</si>
  <si>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</si>
  <si>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</si>
  <si>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</si>
  <si>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</si>
  <si>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</si>
  <si>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</si>
  <si>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</si>
  <si>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</si>
  <si>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</si>
  <si>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</si>
  <si>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</si>
  <si>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</si>
  <si>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</si>
  <si>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</si>
  <si>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</si>
  <si>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</si>
  <si>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</si>
  <si>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</si>
  <si>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</si>
  <si>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</si>
  <si>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</si>
  <si>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</si>
  <si>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</si>
  <si>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</si>
  <si>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</si>
  <si>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</si>
  <si>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</si>
  <si>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</si>
  <si>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</si>
  <si>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</si>
  <si>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</si>
  <si>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</si>
  <si>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</si>
  <si>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</si>
  <si>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</si>
  <si>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</si>
  <si>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</si>
  <si>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</si>
  <si>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</si>
  <si>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</si>
  <si>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</si>
  <si>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</si>
  <si>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</si>
  <si>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</si>
  <si>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</si>
  <si>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</si>
  <si>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</si>
  <si>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</si>
  <si>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</si>
  <si>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</si>
  <si>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</si>
  <si>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</si>
  <si>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</si>
  <si>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</si>
  <si>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</si>
  <si>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</si>
  <si>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</si>
  <si>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</si>
  <si>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</si>
  <si>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</si>
  <si>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</si>
  <si>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</si>
  <si>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</si>
  <si>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</si>
  <si>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</si>
  <si>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</si>
  <si>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</si>
  <si>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</si>
  <si>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</si>
  <si>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</si>
  <si>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</si>
  <si>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</si>
  <si>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</si>
  <si>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</si>
  <si>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</si>
  <si>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</si>
  <si>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</si>
  <si>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</si>
  <si>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</si>
  <si>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</si>
  <si>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</si>
  <si>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</si>
  <si>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</si>
  <si>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</si>
  <si>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</si>
  <si>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</si>
  <si>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</si>
  <si>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</si>
  <si>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</si>
  <si>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</si>
  <si>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</si>
  <si>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</si>
  <si>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</si>
  <si>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</si>
  <si>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</si>
  <si>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</si>
  <si>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</si>
  <si>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</si>
  <si>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</si>
  <si>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</si>
  <si>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</si>
  <si>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</si>
  <si>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</si>
  <si>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</si>
  <si>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</si>
  <si>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</si>
  <si>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</si>
  <si>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</si>
  <si>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</si>
  <si>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</si>
  <si>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</si>
  <si>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</si>
  <si>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</si>
  <si>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</si>
  <si>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</si>
  <si>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</si>
  <si>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</si>
  <si>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</si>
  <si>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</si>
  <si>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</si>
  <si>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</si>
  <si>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</si>
  <si>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</si>
  <si>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</si>
  <si>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</si>
  <si>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</si>
  <si>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</si>
  <si>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</si>
  <si>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</si>
  <si>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</si>
  <si>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</si>
  <si>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</si>
  <si>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</si>
  <si>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</si>
  <si>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</si>
  <si>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</si>
  <si>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</si>
  <si>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</si>
  <si>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</si>
  <si>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</si>
  <si>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</si>
  <si>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</si>
  <si>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</si>
  <si>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</si>
  <si>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</si>
  <si>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</si>
  <si>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</si>
  <si>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</si>
  <si>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</si>
  <si>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</si>
  <si>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</si>
  <si>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</si>
  <si>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</si>
  <si>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</si>
  <si>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</si>
  <si>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</si>
  <si>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</si>
  <si>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</si>
  <si>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</si>
  <si>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</si>
  <si>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</si>
  <si>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</si>
  <si>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</si>
  <si>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</si>
  <si>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</si>
  <si>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</si>
  <si>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</si>
  <si>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</si>
  <si>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</si>
  <si>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</si>
  <si>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</si>
  <si>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</si>
  <si>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</si>
  <si>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</si>
  <si>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</si>
  <si>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</si>
  <si>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</si>
  <si>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</si>
  <si>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</si>
  <si>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</si>
  <si>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</si>
  <si>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</si>
  <si>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</si>
  <si>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</si>
  <si>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</si>
  <si>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</si>
  <si>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</si>
  <si>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</si>
  <si>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</si>
  <si>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</si>
  <si>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</si>
  <si>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</si>
  <si>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</si>
  <si>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</si>
  <si>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</si>
  <si>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</si>
  <si>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</si>
  <si>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</si>
  <si>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</si>
  <si>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</si>
  <si>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</si>
  <si>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</si>
  <si>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</si>
  <si>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</si>
  <si>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</si>
  <si>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</si>
  <si>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</si>
  <si>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</si>
  <si>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</si>
  <si>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</si>
  <si>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</si>
  <si>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</si>
  <si>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</si>
  <si>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</si>
  <si>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</si>
  <si>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</si>
  <si>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</si>
  <si>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</si>
  <si>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</si>
  <si>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</si>
  <si>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</si>
  <si>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</si>
  <si>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</si>
  <si>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</si>
  <si>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</si>
  <si>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</si>
  <si>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</si>
  <si>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</si>
  <si>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</si>
  <si>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</si>
  <si>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</si>
  <si>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</si>
  <si>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</si>
  <si>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</si>
  <si>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</si>
  <si>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</si>
  <si>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</si>
  <si>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</si>
  <si>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</si>
  <si>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</si>
  <si>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</si>
  <si>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</si>
  <si>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</si>
  <si>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</si>
  <si>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</si>
  <si>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</si>
  <si>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</si>
  <si>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</si>
  <si>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</si>
  <si>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</si>
  <si>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</si>
  <si>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</si>
  <si>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</si>
  <si>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</si>
  <si>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</si>
  <si>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</si>
  <si>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</si>
  <si>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</si>
  <si>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</si>
  <si>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</si>
  <si>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</si>
  <si>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</si>
  <si>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</si>
  <si>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</si>
  <si>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</si>
  <si>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</si>
  <si>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</si>
  <si>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</si>
  <si>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</si>
  <si>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</si>
  <si>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</si>
  <si>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</si>
  <si>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</si>
  <si>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</si>
  <si>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</si>
  <si>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</si>
  <si>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</si>
  <si>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</si>
  <si>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</si>
  <si>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</si>
  <si>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</si>
  <si>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</si>
  <si>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</si>
  <si>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</si>
  <si>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</si>
  <si>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</si>
  <si>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</si>
  <si>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</si>
  <si>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</si>
  <si>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</si>
  <si>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</si>
  <si>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</si>
  <si>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</si>
  <si>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</si>
  <si>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</si>
  <si>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</si>
  <si>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</si>
  <si>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</si>
  <si>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</si>
  <si>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</si>
  <si>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</si>
  <si>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</si>
  <si>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</si>
  <si>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</si>
  <si>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</si>
  <si>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</si>
  <si>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</si>
  <si>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</si>
  <si>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</si>
  <si>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</si>
  <si>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</si>
  <si>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</si>
  <si>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</si>
  <si>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</si>
  <si>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</si>
  <si>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</si>
  <si>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</si>
  <si>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</si>
  <si>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</si>
  <si>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</si>
  <si>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</si>
  <si>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</si>
  <si>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</si>
  <si>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</si>
  <si>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</si>
  <si>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</si>
  <si>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</si>
  <si>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</si>
  <si>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</si>
  <si>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</si>
  <si>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</si>
  <si>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</si>
  <si>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</si>
  <si>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</si>
  <si>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</si>
  <si>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</si>
  <si>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</si>
  <si>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</si>
  <si>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</si>
  <si>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</si>
  <si>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</si>
  <si>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</si>
  <si>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</si>
  <si>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</si>
  <si>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</si>
  <si>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</si>
  <si>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</si>
  <si>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</si>
  <si>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</si>
  <si>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</si>
  <si>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</si>
  <si>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</si>
  <si>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</si>
  <si>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</si>
  <si>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</si>
  <si>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</si>
  <si>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</si>
  <si>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</si>
  <si>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</si>
  <si>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</si>
  <si>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</si>
  <si>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</si>
  <si>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</si>
  <si>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</si>
  <si>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</si>
  <si>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</si>
  <si>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</si>
  <si>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</si>
  <si>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</si>
  <si>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</si>
  <si>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</si>
  <si>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</si>
  <si>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</si>
  <si>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</si>
  <si>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</si>
  <si>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</si>
  <si>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</si>
  <si>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</si>
  <si>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</si>
  <si>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</si>
  <si>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</si>
  <si>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</si>
  <si>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</si>
  <si>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</si>
  <si>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</si>
  <si>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</si>
  <si>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</si>
  <si>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</si>
  <si>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</si>
  <si>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</si>
  <si>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</si>
  <si>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</si>
  <si>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</si>
  <si>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</si>
  <si>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</si>
  <si>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</si>
  <si>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</si>
  <si>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</si>
  <si>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</si>
  <si>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</si>
  <si>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</si>
  <si>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</si>
  <si>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</si>
  <si>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</si>
  <si>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</si>
  <si>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</si>
  <si>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</si>
  <si>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</si>
  <si>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</si>
  <si>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</si>
  <si>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</si>
  <si>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</si>
  <si>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</si>
  <si>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</si>
  <si>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</si>
  <si>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</si>
  <si>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</si>
  <si>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</si>
  <si>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</si>
  <si>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</si>
  <si>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</si>
  <si>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</si>
  <si>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</si>
  <si>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</si>
  <si>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</si>
  <si>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</si>
  <si>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</si>
  <si>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</si>
  <si>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</si>
  <si>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</si>
  <si>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</si>
  <si>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</si>
  <si>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</si>
  <si>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</si>
  <si>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</si>
  <si>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</si>
  <si>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</si>
  <si>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</si>
  <si>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</si>
  <si>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</si>
  <si>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</si>
  <si>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</si>
  <si>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</si>
  <si>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</si>
  <si>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</si>
  <si>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</si>
  <si>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</si>
  <si>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</si>
  <si>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</si>
  <si>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</si>
  <si>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</si>
  <si>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</si>
  <si>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</si>
  <si>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</si>
  <si>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</si>
  <si>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</si>
  <si>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</si>
  <si>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</si>
  <si>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</si>
  <si>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</si>
  <si>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</si>
  <si>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</si>
  <si>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</si>
  <si>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</si>
  <si>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</si>
  <si>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</si>
  <si>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</si>
  <si>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</si>
  <si>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</si>
  <si>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</si>
  <si>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</si>
  <si>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</si>
  <si>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</si>
  <si>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</si>
  <si>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</si>
  <si>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</si>
  <si>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</si>
  <si>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</si>
  <si>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</si>
  <si>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</si>
  <si>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</si>
  <si>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</si>
  <si>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</si>
  <si>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</si>
  <si>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</si>
  <si>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</si>
  <si>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</si>
  <si>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</si>
  <si>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</si>
  <si>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</si>
  <si>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</si>
  <si>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</si>
  <si>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</si>
  <si>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</si>
  <si>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</si>
  <si>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</si>
  <si>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</si>
  <si>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</si>
  <si>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</si>
  <si>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</si>
  <si>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</si>
  <si>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</si>
  <si>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</si>
  <si>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</si>
  <si>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</si>
  <si>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</si>
  <si>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</si>
  <si>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</si>
  <si>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</si>
  <si>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</si>
  <si>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</si>
  <si>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</si>
  <si>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</si>
  <si>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</si>
  <si>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</si>
  <si>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</si>
  <si>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</si>
  <si>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</si>
  <si>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</si>
  <si>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</si>
  <si>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</si>
  <si>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</si>
  <si>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</si>
  <si>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</si>
  <si>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</si>
  <si>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</si>
  <si>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</si>
  <si>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</si>
  <si>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</si>
  <si>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</si>
  <si>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</si>
  <si>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</si>
  <si>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</si>
  <si>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</si>
  <si>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</si>
  <si>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</si>
  <si>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</si>
  <si>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</si>
  <si>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</si>
  <si>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</si>
  <si>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</si>
  <si>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</si>
  <si>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</si>
  <si>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</si>
  <si>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</si>
  <si>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</si>
  <si>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</si>
  <si>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</si>
  <si>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</si>
  <si>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</si>
  <si>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</si>
  <si>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</si>
  <si>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</si>
  <si>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</si>
  <si>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</si>
  <si>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</si>
  <si>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</si>
  <si>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</si>
  <si>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</si>
  <si>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</si>
  <si>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</si>
  <si>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</si>
  <si>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</si>
  <si>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</si>
  <si>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</si>
  <si>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</si>
  <si>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</si>
  <si>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</si>
  <si>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</si>
  <si>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</si>
  <si>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</si>
  <si>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</si>
  <si>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</si>
  <si>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</si>
  <si>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</si>
  <si>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</si>
  <si>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</si>
  <si>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</si>
  <si>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</si>
  <si>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</si>
  <si>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</si>
  <si>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</si>
  <si>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</si>
  <si>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</si>
  <si>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</si>
  <si>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</si>
  <si>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</si>
  <si>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</si>
  <si>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</si>
  <si>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</si>
  <si>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</si>
  <si>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</si>
  <si>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</si>
  <si>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</si>
  <si>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</si>
  <si>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</si>
  <si>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</si>
  <si>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</si>
  <si>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</si>
  <si>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</si>
  <si>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</si>
  <si>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</si>
  <si>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</si>
  <si>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</si>
  <si>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</si>
  <si>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</si>
  <si>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</si>
  <si>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</si>
  <si>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</si>
  <si>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</si>
  <si>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</si>
  <si>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</si>
  <si>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</si>
  <si>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</si>
  <si>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</si>
  <si>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</si>
  <si>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</si>
  <si>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</si>
  <si>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</si>
  <si>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</si>
  <si>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</si>
  <si>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</si>
  <si>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</si>
  <si>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</si>
  <si>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</si>
  <si>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</si>
  <si>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</si>
  <si>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</si>
  <si>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</si>
  <si>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</si>
  <si>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</si>
  <si>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</si>
  <si>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</si>
  <si>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</si>
  <si>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</si>
  <si>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</si>
  <si>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</si>
  <si>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</si>
  <si>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</si>
  <si>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</si>
  <si>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</si>
  <si>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</si>
  <si>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</si>
  <si>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</si>
  <si>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</si>
  <si>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</si>
  <si>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</si>
  <si>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</si>
  <si>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</si>
  <si>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</si>
  <si>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</si>
  <si>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</si>
  <si>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</si>
  <si>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</si>
  <si>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</si>
  <si>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</si>
  <si>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</si>
  <si>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</si>
  <si>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</si>
  <si>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</si>
  <si>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</si>
  <si>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</si>
  <si>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</si>
  <si>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</si>
  <si>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</si>
  <si>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</si>
  <si>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</si>
  <si>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</si>
  <si>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</si>
  <si>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</si>
  <si>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</si>
  <si>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</si>
  <si>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</si>
  <si>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</si>
  <si>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</si>
  <si>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</si>
  <si>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</si>
  <si>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</si>
  <si>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</si>
  <si>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</si>
  <si>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</si>
  <si>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</si>
  <si>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</si>
  <si>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</si>
  <si>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</si>
  <si>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</si>
  <si>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</si>
  <si>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</si>
  <si>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</si>
  <si>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</si>
  <si>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</si>
  <si>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</si>
  <si>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</si>
  <si>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</si>
  <si>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</si>
  <si>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</si>
  <si>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</si>
  <si>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</si>
  <si>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</si>
  <si>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</si>
  <si>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</si>
  <si>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</si>
  <si>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</si>
  <si>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</si>
  <si>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</si>
  <si>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</si>
  <si>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</si>
  <si>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</si>
  <si>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</si>
  <si>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</si>
  <si>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</si>
  <si>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</si>
  <si>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</si>
  <si>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</si>
  <si>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</si>
  <si>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</si>
  <si>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</si>
  <si>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</si>
  <si>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</si>
  <si>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</si>
  <si>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</si>
  <si>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</si>
  <si>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</si>
  <si>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</si>
  <si>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</si>
  <si>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</si>
  <si>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</si>
  <si>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</si>
  <si>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</si>
  <si>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</si>
  <si>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</si>
  <si>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</si>
  <si>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</si>
  <si>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</si>
  <si>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</si>
  <si>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</si>
  <si>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</si>
  <si>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</si>
  <si>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</si>
  <si>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</si>
  <si>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</si>
  <si>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</si>
  <si>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</si>
  <si>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</si>
  <si>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</si>
  <si>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</si>
  <si>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</si>
  <si>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</si>
  <si>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</si>
  <si>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</si>
  <si>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</si>
  <si>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</si>
  <si>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</si>
  <si>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</si>
  <si>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</si>
  <si>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</si>
  <si>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</si>
  <si>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</si>
  <si>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</si>
  <si>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</si>
  <si>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</si>
  <si>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</si>
  <si>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</si>
  <si>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</si>
  <si>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</si>
  <si>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</si>
  <si>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</si>
  <si>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</si>
  <si>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</si>
  <si>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</si>
  <si>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</si>
  <si>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</si>
  <si>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</si>
  <si>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</si>
  <si>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</si>
  <si>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</si>
  <si>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</si>
  <si>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</si>
  <si>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</si>
  <si>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</si>
  <si>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</si>
  <si>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</si>
  <si>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</si>
  <si>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</si>
  <si>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</si>
  <si>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</si>
  <si>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</si>
  <si>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</si>
  <si>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</si>
  <si>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</si>
  <si>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</si>
  <si>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</si>
  <si>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</si>
  <si>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</si>
  <si>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</si>
  <si>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</si>
  <si>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</si>
  <si>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</si>
  <si>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</si>
  <si>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</si>
  <si>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</si>
  <si>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</si>
  <si>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</si>
  <si>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</si>
  <si>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</si>
  <si>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</si>
  <si>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</si>
  <si>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</si>
  <si>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</si>
  <si>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</si>
  <si>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</si>
  <si>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</si>
  <si>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</si>
  <si>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</si>
  <si>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</si>
  <si>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</si>
  <si>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</si>
  <si>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</si>
  <si>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</si>
  <si>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</si>
  <si>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</si>
  <si>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</si>
  <si>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</si>
  <si>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</si>
  <si>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</si>
  <si>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</si>
  <si>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</si>
  <si>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</si>
  <si>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</si>
  <si>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</si>
  <si>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</si>
  <si>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</si>
  <si>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</si>
  <si>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</si>
  <si>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</si>
  <si>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</si>
  <si>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</si>
  <si>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</si>
  <si>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</si>
  <si>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</si>
  <si>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</si>
  <si>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</si>
  <si>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</si>
  <si>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</si>
  <si>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</si>
  <si>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</si>
  <si>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</si>
  <si>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</si>
  <si>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</si>
  <si>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</si>
  <si>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</si>
  <si>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</si>
  <si>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</si>
  <si>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</si>
  <si>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</si>
  <si>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</si>
  <si>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</si>
  <si>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</si>
  <si>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</si>
  <si>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</si>
  <si>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</si>
  <si>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</si>
  <si>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</si>
  <si>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</si>
  <si>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</si>
  <si>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</si>
  <si>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</si>
  <si>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</si>
  <si>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</si>
  <si>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</si>
  <si>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</si>
  <si>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</si>
  <si>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</si>
  <si>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</si>
  <si>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</si>
  <si>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</si>
  <si>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</si>
  <si>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</si>
  <si>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</si>
  <si>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</si>
  <si>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</si>
  <si>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</si>
  <si>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</si>
  <si>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</si>
  <si>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</si>
  <si>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</si>
  <si>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</si>
  <si>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</si>
  <si>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</si>
  <si>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</si>
  <si>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</si>
  <si>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</si>
  <si>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</si>
  <si>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</si>
  <si>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</si>
  <si>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</si>
  <si>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</si>
  <si>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</si>
  <si>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</si>
  <si>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</si>
  <si>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</si>
  <si>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</si>
  <si>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</si>
  <si>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</si>
  <si>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</si>
  <si>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</si>
  <si>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</si>
  <si>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</si>
  <si>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</si>
  <si>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</si>
  <si>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</si>
  <si>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</si>
  <si>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</si>
  <si>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</si>
  <si>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</si>
  <si>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</si>
  <si>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</si>
  <si>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</si>
  <si>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</si>
  <si>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</si>
  <si>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</si>
  <si>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</si>
  <si>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</si>
  <si>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</si>
  <si>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</si>
  <si>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</si>
  <si>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</si>
  <si>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</si>
  <si>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</si>
  <si>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</si>
  <si>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</si>
  <si>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</si>
  <si>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</si>
  <si>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</si>
  <si>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</si>
  <si>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</si>
  <si>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</si>
  <si>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</si>
  <si>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</si>
  <si>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</si>
  <si>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</si>
  <si>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</si>
  <si>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</si>
  <si>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</si>
  <si>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</si>
  <si>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</si>
  <si>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</si>
  <si>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</si>
  <si>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</si>
  <si>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</si>
  <si>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</si>
  <si>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</si>
  <si>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</si>
  <si>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</si>
  <si>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</si>
  <si>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</si>
  <si>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</si>
  <si>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</si>
  <si>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</si>
  <si>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</si>
  <si>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</si>
  <si>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</si>
  <si>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</si>
  <si>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</si>
  <si>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</si>
  <si>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</si>
  <si>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</si>
  <si>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</si>
  <si>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</si>
  <si>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</si>
  <si>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</si>
  <si>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</si>
  <si>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</si>
  <si>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</si>
  <si>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</si>
  <si>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</si>
  <si>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</si>
  <si>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</si>
  <si>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</si>
  <si>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</si>
  <si>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</si>
  <si>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</si>
  <si>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</si>
  <si>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</si>
  <si>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</si>
  <si>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</si>
  <si>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</si>
  <si>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</si>
  <si>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</si>
  <si>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</si>
  <si>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</si>
  <si>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</si>
  <si>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</si>
  <si>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</si>
  <si>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</si>
  <si>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</si>
  <si>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</si>
  <si>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</si>
  <si>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</si>
  <si>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</si>
  <si>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</si>
  <si>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</si>
  <si>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</si>
  <si>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</si>
  <si>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</si>
  <si>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</si>
  <si>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</si>
  <si>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</si>
  <si>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</si>
  <si>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</si>
  <si>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</si>
  <si>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</si>
  <si>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</si>
  <si>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</si>
  <si>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</si>
  <si>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</si>
  <si>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</si>
  <si>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</si>
  <si>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</si>
  <si>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</si>
  <si>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</si>
  <si>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</si>
  <si>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</si>
  <si>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</si>
  <si>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</si>
  <si>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</si>
  <si>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</si>
  <si>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</si>
  <si>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</si>
  <si>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</si>
  <si>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</si>
  <si>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</si>
  <si>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</si>
  <si>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</si>
  <si>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</si>
  <si>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</si>
  <si>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</si>
  <si>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</si>
  <si>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</si>
  <si>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</si>
  <si>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</si>
  <si>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</si>
  <si>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</si>
  <si>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</si>
  <si>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</si>
  <si>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</si>
  <si>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</si>
  <si>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</si>
  <si>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</si>
  <si>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</si>
  <si>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</si>
  <si>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</si>
  <si>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</si>
  <si>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</si>
  <si>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</si>
  <si>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</si>
  <si>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</si>
  <si>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</si>
  <si>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</si>
  <si>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</si>
  <si>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</si>
  <si>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</si>
  <si>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</si>
  <si>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</si>
  <si>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</si>
  <si>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</si>
  <si>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</si>
  <si>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</si>
  <si>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</si>
  <si>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</si>
  <si>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</si>
  <si>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</si>
  <si>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</si>
  <si>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</si>
  <si>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</si>
  <si>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</si>
  <si>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</si>
  <si>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</si>
  <si>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</si>
  <si>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</si>
  <si>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</si>
  <si>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</si>
  <si>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</si>
  <si>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</si>
  <si>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</si>
  <si>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</si>
  <si>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</si>
  <si>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</si>
  <si>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</si>
  <si>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</si>
  <si>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</si>
  <si>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</si>
  <si>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</si>
  <si>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</si>
  <si>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</si>
  <si>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</si>
  <si>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</si>
  <si>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</si>
  <si>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</si>
  <si>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</si>
  <si>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</si>
  <si>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</si>
  <si>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</si>
  <si>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</si>
  <si>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</si>
  <si>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</si>
  <si>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</si>
  <si>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</si>
  <si>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</si>
  <si>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</si>
  <si>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</si>
  <si>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</si>
  <si>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</si>
  <si>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</si>
  <si>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</si>
  <si>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</si>
  <si>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</si>
  <si>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</si>
  <si>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</si>
  <si>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</si>
  <si>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</si>
  <si>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</si>
  <si>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</si>
  <si>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</si>
  <si>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</si>
  <si>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</si>
  <si>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</si>
  <si>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</si>
  <si>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</si>
  <si>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</si>
  <si>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</si>
  <si>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</si>
  <si>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</si>
  <si>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</si>
  <si>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</si>
  <si>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</si>
  <si>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</si>
  <si>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</si>
  <si>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</si>
  <si>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</si>
  <si>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</si>
  <si>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</si>
  <si>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</si>
  <si>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</si>
  <si>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</si>
  <si>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</si>
  <si>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</si>
  <si>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</si>
  <si>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</si>
  <si>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</si>
  <si>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</si>
  <si>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</si>
  <si>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</si>
  <si>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</si>
  <si>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</si>
  <si>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</si>
  <si>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</si>
  <si>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</si>
  <si>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</si>
  <si>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</si>
  <si>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</si>
  <si>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</si>
  <si>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</si>
  <si>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</si>
  <si>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</si>
  <si>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</si>
  <si>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</si>
  <si>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</si>
  <si>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</si>
  <si>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</si>
  <si>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</si>
  <si>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</si>
  <si>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</si>
  <si>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</si>
  <si>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</si>
  <si>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</si>
  <si>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</si>
  <si>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</si>
  <si>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</si>
  <si>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</si>
  <si>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</si>
  <si>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</si>
  <si>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</si>
  <si>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</si>
  <si>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</si>
  <si>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</si>
  <si>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</si>
  <si>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</si>
  <si>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</si>
  <si>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</si>
  <si>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</si>
  <si>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</si>
  <si>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</si>
  <si>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</si>
  <si>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</si>
  <si>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</si>
  <si>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</si>
  <si>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</si>
  <si>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</si>
  <si>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</si>
  <si>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</si>
  <si>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</si>
  <si>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</si>
  <si>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</si>
  <si>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</si>
  <si>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</si>
  <si>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</si>
  <si>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</si>
  <si>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</si>
  <si>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</si>
  <si>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</si>
  <si>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</si>
  <si>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</si>
  <si>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</si>
  <si>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</si>
  <si>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</si>
  <si>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</si>
  <si>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</si>
  <si>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</si>
  <si>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</si>
  <si>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</si>
  <si>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</si>
  <si>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</si>
  <si>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</si>
  <si>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</si>
  <si>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</si>
  <si>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</si>
  <si>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</si>
  <si>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</si>
  <si>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</si>
  <si>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</si>
  <si>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</si>
  <si>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</si>
  <si>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</si>
  <si>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</si>
  <si>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</si>
  <si>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</si>
  <si>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</si>
  <si>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</si>
  <si>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</si>
  <si>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</si>
  <si>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</si>
  <si>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</si>
  <si>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</si>
  <si>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</si>
  <si>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</si>
  <si>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</si>
  <si>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</si>
  <si>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</si>
  <si>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</si>
  <si>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</si>
  <si>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</si>
  <si>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</si>
  <si>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</si>
  <si>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</si>
  <si>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</si>
  <si>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</si>
  <si>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</si>
  <si>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</si>
  <si>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</si>
  <si>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</si>
  <si>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</si>
  <si>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</si>
  <si>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</si>
  <si>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</si>
  <si>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</si>
  <si>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</si>
  <si>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</si>
  <si>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</si>
  <si>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</si>
  <si>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</si>
  <si>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</si>
  <si>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</si>
  <si>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</si>
  <si>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</si>
  <si>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</si>
  <si>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</si>
  <si>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</si>
  <si>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</si>
  <si>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</si>
  <si>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</si>
  <si>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</si>
  <si>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</si>
  <si>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</si>
  <si>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</si>
  <si>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</si>
  <si>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</si>
  <si>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</si>
  <si>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</si>
  <si>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</si>
  <si>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</si>
  <si>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</si>
  <si>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</si>
  <si>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</si>
  <si>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</si>
  <si>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</si>
  <si>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</si>
  <si>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</si>
  <si>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</si>
  <si>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</si>
  <si>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</si>
  <si>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</si>
  <si>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</si>
  <si>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</si>
  <si>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</si>
  <si>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</si>
  <si>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</si>
  <si>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</si>
  <si>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</si>
  <si>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</si>
  <si>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</si>
  <si>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</si>
  <si>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</si>
  <si>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</si>
  <si>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</si>
  <si>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</si>
  <si>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</si>
  <si>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</si>
  <si>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</si>
  <si>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</si>
  <si>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</si>
  <si>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</si>
  <si>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</si>
  <si>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</si>
  <si>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</si>
  <si>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</si>
  <si>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</si>
  <si>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</si>
  <si>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</si>
  <si>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</si>
  <si>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</si>
  <si>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</si>
  <si>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</si>
  <si>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</si>
  <si>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</si>
  <si>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</si>
  <si>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</si>
  <si>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</si>
  <si>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</si>
  <si>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</si>
  <si>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</si>
  <si>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</si>
  <si>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</si>
  <si>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</si>
  <si>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</si>
  <si>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</si>
  <si>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</si>
  <si>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</si>
  <si>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</si>
  <si>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</si>
  <si>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</si>
  <si>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</si>
  <si>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</si>
  <si>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</si>
  <si>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</si>
  <si>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</si>
  <si>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</si>
  <si>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</si>
  <si>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</si>
  <si>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</si>
  <si>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</si>
  <si>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</si>
  <si>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</si>
  <si>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</si>
  <si>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</si>
  <si>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</si>
  <si>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</si>
  <si>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</si>
  <si>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</si>
  <si>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</si>
  <si>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</si>
  <si>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</si>
  <si>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</si>
  <si>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</si>
  <si>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</si>
  <si>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</si>
  <si>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</si>
  <si>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</si>
  <si>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</si>
  <si>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</si>
  <si>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</si>
  <si>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</si>
  <si>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</si>
  <si>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</si>
  <si>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</si>
  <si>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</si>
  <si>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</si>
  <si>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</si>
  <si>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</si>
  <si>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</si>
  <si>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</si>
  <si>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</si>
  <si>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</si>
  <si>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</si>
  <si>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</si>
  <si>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</si>
  <si>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</si>
  <si>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</si>
  <si>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</si>
  <si>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</si>
  <si>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</si>
  <si>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</si>
  <si>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</si>
  <si>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</si>
  <si>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</si>
  <si>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</si>
  <si>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</si>
  <si>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</si>
  <si>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</si>
  <si>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</si>
  <si>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</si>
  <si>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</si>
  <si>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</si>
  <si>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</si>
  <si>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</si>
  <si>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</si>
  <si>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</si>
  <si>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</si>
  <si>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</si>
  <si>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</si>
  <si>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</si>
  <si>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</si>
  <si>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</si>
  <si>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</si>
  <si>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</si>
  <si>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</si>
  <si>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</si>
  <si>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</si>
  <si>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</si>
  <si>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</si>
  <si>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</si>
  <si>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</si>
  <si>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</si>
  <si>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</si>
  <si>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</si>
  <si>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</si>
  <si>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</si>
  <si>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</si>
  <si>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</si>
  <si>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</si>
  <si>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</si>
  <si>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</si>
  <si>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</si>
  <si>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</si>
  <si>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</si>
  <si>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</si>
  <si>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</si>
  <si>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</si>
  <si>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</si>
  <si>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</si>
  <si>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</si>
  <si>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</si>
  <si>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</si>
  <si>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</si>
  <si>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</si>
  <si>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</si>
  <si>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</si>
  <si>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</si>
  <si>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</si>
  <si>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</si>
  <si>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</si>
  <si>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</si>
  <si>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</si>
  <si>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</si>
  <si>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</si>
  <si>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</si>
  <si>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</si>
  <si>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</si>
  <si>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</si>
  <si>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</si>
  <si>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</si>
  <si>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</si>
  <si>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</si>
  <si>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</si>
  <si>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</si>
  <si>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</si>
  <si>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</si>
  <si>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</si>
  <si>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</si>
  <si>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</si>
  <si>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</si>
  <si>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</si>
  <si>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</si>
  <si>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</si>
  <si>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</si>
  <si>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</si>
  <si>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</si>
  <si>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</si>
  <si>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</si>
  <si>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</si>
  <si>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</si>
  <si>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</si>
  <si>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</si>
  <si>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</si>
  <si>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</si>
  <si>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</si>
  <si>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</si>
  <si>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</si>
  <si>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</si>
  <si>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</si>
  <si>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</si>
  <si>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</si>
  <si>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</si>
  <si>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</si>
  <si>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</si>
  <si>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</si>
  <si>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</si>
  <si>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</si>
  <si>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</si>
  <si>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</si>
  <si>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</si>
  <si>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</si>
  <si>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</si>
  <si>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</si>
  <si>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</si>
  <si>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</si>
  <si>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</si>
  <si>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</si>
  <si>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</si>
  <si>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</si>
  <si>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</si>
  <si>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</si>
  <si>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</si>
  <si>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</si>
  <si>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</si>
  <si>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</si>
  <si>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</si>
  <si>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</si>
  <si>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</si>
  <si>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</si>
  <si>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</si>
  <si>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</si>
  <si>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</si>
  <si>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</si>
  <si>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</si>
  <si>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</si>
  <si>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</si>
  <si>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</si>
  <si>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</si>
  <si>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</si>
  <si>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</si>
  <si>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</si>
  <si>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</si>
  <si>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</si>
  <si>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</si>
  <si>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</si>
  <si>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</si>
  <si>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</si>
  <si>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</si>
  <si>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</si>
  <si>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</si>
  <si>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</si>
  <si>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</si>
  <si>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</si>
  <si>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</si>
  <si>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</si>
  <si>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</si>
  <si>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</si>
  <si>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</si>
  <si>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</si>
  <si>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</si>
  <si>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</si>
  <si>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</si>
  <si>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</si>
  <si>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</si>
  <si>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</si>
  <si>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</si>
  <si>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</si>
  <si>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</si>
  <si>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</si>
  <si>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</si>
  <si>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</si>
  <si>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</si>
  <si>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</si>
  <si>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</si>
  <si>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</si>
  <si>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</si>
  <si>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</si>
  <si>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</si>
  <si>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</si>
  <si>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</si>
  <si>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</si>
  <si>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</si>
  <si>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</si>
  <si>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</si>
  <si>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</si>
  <si>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</si>
  <si>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</si>
  <si>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</si>
  <si>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</si>
  <si>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</si>
  <si>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</si>
  <si>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</si>
  <si>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</si>
  <si>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</si>
  <si>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</si>
  <si>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</si>
  <si>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</si>
  <si>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</si>
  <si>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</si>
  <si>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</si>
  <si>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</si>
  <si>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</si>
  <si>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</si>
  <si>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</si>
  <si>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</si>
  <si>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</si>
  <si>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</si>
  <si>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</si>
  <si>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</si>
  <si>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</si>
  <si>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</si>
  <si>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</si>
  <si>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</si>
  <si>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</si>
  <si>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</si>
  <si>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</si>
  <si>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</si>
  <si>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</si>
  <si>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</si>
  <si>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</si>
  <si>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</si>
  <si>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</si>
  <si>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</si>
  <si>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</si>
  <si>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</si>
  <si>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</si>
  <si>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</si>
  <si>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</si>
  <si>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</si>
  <si>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</si>
  <si>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</si>
  <si>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</si>
  <si>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</si>
  <si>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</si>
  <si>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</si>
  <si>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</si>
  <si>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</si>
  <si>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</si>
  <si>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</si>
  <si>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</si>
  <si>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</si>
  <si>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</si>
  <si>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</si>
  <si>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</si>
  <si>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</si>
  <si>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</si>
  <si>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</si>
  <si>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</si>
  <si>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</si>
  <si>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</si>
  <si>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</si>
  <si>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</si>
  <si>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</si>
  <si>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</si>
  <si>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</si>
  <si>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</si>
  <si>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</si>
  <si>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</si>
  <si>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</si>
  <si>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</si>
  <si>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</si>
  <si>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</si>
  <si>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</si>
  <si>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</si>
  <si>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</si>
  <si>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</si>
  <si>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</si>
  <si>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</si>
  <si>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</si>
  <si>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</si>
  <si>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</si>
  <si>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</si>
  <si>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</si>
  <si>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</si>
  <si>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</si>
  <si>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</si>
  <si>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</si>
  <si>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</si>
  <si>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</si>
  <si>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</si>
  <si>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</si>
  <si>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</si>
  <si>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</si>
  <si>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</si>
  <si>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</si>
  <si>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</si>
  <si>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</si>
  <si>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</si>
  <si>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</si>
  <si>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</si>
  <si>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</si>
  <si>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</si>
  <si>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</si>
  <si>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</si>
  <si>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</si>
  <si>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</si>
  <si>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</si>
  <si>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</si>
  <si>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</si>
  <si>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</si>
  <si>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</si>
  <si>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</si>
  <si>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</si>
  <si>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</si>
  <si>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</si>
  <si>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</si>
  <si>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</si>
  <si>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</si>
  <si>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</si>
  <si>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</si>
  <si>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</si>
  <si>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</si>
  <si>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</si>
  <si>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</si>
  <si>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</si>
  <si>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</si>
  <si>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</si>
  <si>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</si>
  <si>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</si>
  <si>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</si>
  <si>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</si>
  <si>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</si>
  <si>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</si>
  <si>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</si>
  <si>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</si>
  <si>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</si>
  <si>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</si>
  <si>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</si>
  <si>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</si>
  <si>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</si>
  <si>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</si>
  <si>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</si>
  <si>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</si>
  <si>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</si>
  <si>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</si>
  <si>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</si>
  <si>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</si>
  <si>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</si>
  <si>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</si>
  <si>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</si>
  <si>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</si>
  <si>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</si>
  <si>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</si>
  <si>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</si>
  <si>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</si>
  <si>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</si>
  <si>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</si>
  <si>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</si>
  <si>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</si>
  <si>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</si>
  <si>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</si>
  <si>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</si>
  <si>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</si>
  <si>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</si>
  <si>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</si>
  <si>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</si>
  <si>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</si>
  <si>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</si>
  <si>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</si>
  <si>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</si>
  <si>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</si>
  <si>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</si>
  <si>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</si>
  <si>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</si>
  <si>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</si>
  <si>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</si>
  <si>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</si>
  <si>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</si>
  <si>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</si>
  <si>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</si>
  <si>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</si>
  <si>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</si>
  <si>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</si>
  <si>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</si>
  <si>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</si>
  <si>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</si>
  <si>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</si>
  <si>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</si>
  <si>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</si>
  <si>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</si>
  <si>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</si>
  <si>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</si>
  <si>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</si>
  <si>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</si>
  <si>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</si>
  <si>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</si>
  <si>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</si>
  <si>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</si>
  <si>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</si>
  <si>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</si>
  <si>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</si>
  <si>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</si>
  <si>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</si>
  <si>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</si>
  <si>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</si>
  <si>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</si>
  <si>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</si>
  <si>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</si>
  <si>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</si>
  <si>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</si>
  <si>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</si>
  <si>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</si>
  <si>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</si>
  <si>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</si>
  <si>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</si>
  <si>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</si>
  <si>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</si>
  <si>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</si>
  <si>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</si>
  <si>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</si>
  <si>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</si>
  <si>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</si>
  <si>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</si>
  <si>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</si>
  <si>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</si>
  <si>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</si>
  <si>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</si>
  <si>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</si>
  <si>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</si>
  <si>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</si>
  <si>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</si>
  <si>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</si>
  <si>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</si>
  <si>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</si>
  <si>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</si>
  <si>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</si>
  <si>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</si>
  <si>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</si>
  <si>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</si>
  <si>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</si>
  <si>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</si>
  <si>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</si>
  <si>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</si>
  <si>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</si>
  <si>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</si>
  <si>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</si>
  <si>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</si>
  <si>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</si>
  <si>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</si>
  <si>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</si>
  <si>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</si>
  <si>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</si>
  <si>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</si>
  <si>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</si>
  <si>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</si>
  <si>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</si>
  <si>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</si>
  <si>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</si>
  <si>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</si>
  <si>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</si>
  <si>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</si>
  <si>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</si>
  <si>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</si>
  <si>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</si>
  <si>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</si>
  <si>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</si>
  <si>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</si>
  <si>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</si>
  <si>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</si>
  <si>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</si>
  <si>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</si>
  <si>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</si>
  <si>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</si>
  <si>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</si>
  <si>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</si>
  <si>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</si>
  <si>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</si>
  <si>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</si>
  <si>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</si>
  <si>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</si>
  <si>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</si>
  <si>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</si>
  <si>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</si>
  <si>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</si>
  <si>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</si>
  <si>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</si>
  <si>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</si>
  <si>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</si>
  <si>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</si>
  <si>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</si>
  <si>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</si>
  <si>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</si>
  <si>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</si>
  <si>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</si>
  <si>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</si>
  <si>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</si>
  <si>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</si>
  <si>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</si>
  <si>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</si>
  <si>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</si>
  <si>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</si>
  <si>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</si>
  <si>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</si>
  <si>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</si>
  <si>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</si>
  <si>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</si>
  <si>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</si>
  <si>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</si>
  <si>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</si>
  <si>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</si>
  <si>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</si>
  <si>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</si>
  <si>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</si>
  <si>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</si>
  <si>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</si>
  <si>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</si>
  <si>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</si>
  <si>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</si>
  <si>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</si>
  <si>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</si>
  <si>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</si>
  <si>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</si>
  <si>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</si>
  <si>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</si>
  <si>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</si>
  <si>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</si>
  <si>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</si>
  <si>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</si>
  <si>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</si>
  <si>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</si>
  <si>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</si>
  <si>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</si>
  <si>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</si>
  <si>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</si>
  <si>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</si>
  <si>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</si>
  <si>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</si>
  <si>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</si>
  <si>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</si>
  <si>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</si>
  <si>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</si>
  <si>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</si>
  <si>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</si>
  <si>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</si>
  <si>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</si>
  <si>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</si>
  <si>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</si>
  <si>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</si>
  <si>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</si>
  <si>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</si>
  <si>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</si>
  <si>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</si>
  <si>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</si>
  <si>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</si>
  <si>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</si>
  <si>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</si>
  <si>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</si>
  <si>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</si>
  <si>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</si>
  <si>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</si>
  <si>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</si>
  <si>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</si>
  <si>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</si>
  <si>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</si>
  <si>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</si>
  <si>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</si>
  <si>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</si>
  <si>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</si>
  <si>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</si>
  <si>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</si>
  <si>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</si>
  <si>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</si>
  <si>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</si>
  <si>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</si>
  <si>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</si>
  <si>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</si>
  <si>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</si>
  <si>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</si>
  <si>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</si>
  <si>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</si>
  <si>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</si>
  <si>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</si>
  <si>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</si>
  <si>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</si>
  <si>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</si>
  <si>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</si>
  <si>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</si>
  <si>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</si>
  <si>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</si>
  <si>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</si>
  <si>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</si>
  <si>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</si>
  <si>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</si>
  <si>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</si>
  <si>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</si>
  <si>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</si>
  <si>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</si>
  <si>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</si>
  <si>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</si>
  <si>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</si>
  <si>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</si>
  <si>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</si>
  <si>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</si>
  <si>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</si>
  <si>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</si>
  <si>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</si>
  <si>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</si>
  <si>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</si>
  <si>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</si>
  <si>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</si>
  <si>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</si>
  <si>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</si>
  <si>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</si>
  <si>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</si>
  <si>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</si>
  <si>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</si>
  <si>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</si>
  <si>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</si>
  <si>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</si>
  <si>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</si>
  <si>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</si>
  <si>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</si>
  <si>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</si>
  <si>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</si>
  <si>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</si>
  <si>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</si>
  <si>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</si>
  <si>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</si>
  <si>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</si>
  <si>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</si>
  <si>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</si>
  <si>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</si>
  <si>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</si>
  <si>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</si>
  <si>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</si>
  <si>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</si>
  <si>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</si>
  <si>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</si>
  <si>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</si>
  <si>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</si>
  <si>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</si>
  <si>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</si>
  <si>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</si>
  <si>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</si>
  <si>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</si>
  <si>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</si>
  <si>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</si>
  <si>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</si>
  <si>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</si>
  <si>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</si>
  <si>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</si>
  <si>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</si>
  <si>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</si>
  <si>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</si>
  <si>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</si>
  <si>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</si>
  <si>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</si>
  <si>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</si>
  <si>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</si>
  <si>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</si>
  <si>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</si>
  <si>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</si>
  <si>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</si>
  <si>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</si>
  <si>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</si>
  <si>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</si>
  <si>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</si>
  <si>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</si>
  <si>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</si>
  <si>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</si>
  <si>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</si>
  <si>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</si>
  <si>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</si>
  <si>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</si>
  <si>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</si>
  <si>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</si>
  <si>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</si>
  <si>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</si>
  <si>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</si>
  <si>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</si>
  <si>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</si>
  <si>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</si>
  <si>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</si>
  <si>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</si>
  <si>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</si>
  <si>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</si>
  <si>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</si>
  <si>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</si>
  <si>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</si>
  <si>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</si>
  <si>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</si>
  <si>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</si>
  <si>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</si>
  <si>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</si>
  <si>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</si>
  <si>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</si>
  <si>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</si>
  <si>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</si>
  <si>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</si>
  <si>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</si>
  <si>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</si>
  <si>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</si>
  <si>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</si>
  <si>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</si>
  <si>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</si>
  <si>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</si>
  <si>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</si>
  <si>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</si>
  <si>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</si>
  <si>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</si>
  <si>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</si>
  <si>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</si>
  <si>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</si>
  <si>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</si>
  <si>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</si>
  <si>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</si>
  <si>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</si>
  <si>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</si>
  <si>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</si>
  <si>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</si>
  <si>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</si>
  <si>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</si>
  <si>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</si>
  <si>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</si>
  <si>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</si>
  <si>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</si>
  <si>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</si>
  <si>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</si>
  <si>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</si>
  <si>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</si>
  <si>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</si>
  <si>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</si>
  <si>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</si>
  <si>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</si>
  <si>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</si>
  <si>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</si>
  <si>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</si>
  <si>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</si>
  <si>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</si>
  <si>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</si>
  <si>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</si>
  <si>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</si>
  <si>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</si>
  <si>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</si>
  <si>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</si>
  <si>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</si>
  <si>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</si>
  <si>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</si>
  <si>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</si>
  <si>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</si>
  <si>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</si>
  <si>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</si>
  <si>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</si>
  <si>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</si>
  <si>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</si>
  <si>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</si>
  <si>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</si>
  <si>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</si>
  <si>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</si>
  <si>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</si>
  <si>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</si>
  <si>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</si>
  <si>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</si>
  <si>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</si>
  <si>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</si>
  <si>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</si>
  <si>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</si>
  <si>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</si>
  <si>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</si>
  <si>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</si>
  <si>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</si>
  <si>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</si>
  <si>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</si>
  <si>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</si>
  <si>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</si>
  <si>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</si>
  <si>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</si>
  <si>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</si>
  <si>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</si>
  <si>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</si>
  <si>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</si>
  <si>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</si>
  <si>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</si>
  <si>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</si>
  <si>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</si>
  <si>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</si>
  <si>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</si>
  <si>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</si>
  <si>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</si>
  <si>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</si>
  <si>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</si>
  <si>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</si>
  <si>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</si>
  <si>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</si>
  <si>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</si>
  <si>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</si>
  <si>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</si>
  <si>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</si>
  <si>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</si>
  <si>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</si>
  <si>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</si>
  <si>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</si>
  <si>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</si>
  <si>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</si>
  <si>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</si>
  <si>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</si>
  <si>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</si>
  <si>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</si>
  <si>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</si>
  <si>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</si>
  <si>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</si>
  <si>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</si>
  <si>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</si>
  <si>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</si>
  <si>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</si>
  <si>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</si>
  <si>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</si>
  <si>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</si>
  <si>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</si>
  <si>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</si>
  <si>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</si>
  <si>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</si>
  <si>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</si>
  <si>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</si>
  <si>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</si>
  <si>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</si>
  <si>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</si>
  <si>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</si>
  <si>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</si>
  <si>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</si>
  <si>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</si>
  <si>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</si>
  <si>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</si>
  <si>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</si>
  <si>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</si>
  <si>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</si>
  <si>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</si>
  <si>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</si>
  <si>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</si>
  <si>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</si>
  <si>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</si>
  <si>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</si>
  <si>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</si>
  <si>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</si>
  <si>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</si>
  <si>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</si>
  <si>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</si>
  <si>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</si>
  <si>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</si>
  <si>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</si>
  <si>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</si>
  <si>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</si>
  <si>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</si>
  <si>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</si>
  <si>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</si>
  <si>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</si>
  <si>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</si>
  <si>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</si>
  <si>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</si>
  <si>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</si>
  <si>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</si>
  <si>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</si>
  <si>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</si>
  <si>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</si>
  <si>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</si>
  <si>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</si>
  <si>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</si>
  <si>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</si>
  <si>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</si>
  <si>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</si>
  <si>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</si>
  <si>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</si>
  <si>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</si>
  <si>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</si>
  <si>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</si>
  <si>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</si>
  <si>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</si>
  <si>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</si>
  <si>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</si>
  <si>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</si>
  <si>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</si>
  <si>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</si>
  <si>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</si>
  <si>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</si>
  <si>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</si>
  <si>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</si>
  <si>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</si>
  <si>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</si>
  <si>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</si>
  <si>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</si>
  <si>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</si>
  <si>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</si>
  <si>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</si>
  <si>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</si>
  <si>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</si>
  <si>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</si>
  <si>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</si>
  <si>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</si>
  <si>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</si>
  <si>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</si>
  <si>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</si>
  <si>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</si>
  <si>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</si>
  <si>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</si>
  <si>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</si>
  <si>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</si>
  <si>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</si>
  <si>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</si>
  <si>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</si>
  <si>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</si>
  <si>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</si>
  <si>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</si>
  <si>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</si>
  <si>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</si>
  <si>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</si>
  <si>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</si>
  <si>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</si>
  <si>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</si>
  <si>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</si>
  <si>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</si>
  <si>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</si>
  <si>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</si>
  <si>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</si>
  <si>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</si>
  <si>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</si>
  <si>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</si>
  <si>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</si>
  <si>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</si>
  <si>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</si>
  <si>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</si>
  <si>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</si>
  <si>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</si>
  <si>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</si>
  <si>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</si>
  <si>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</si>
  <si>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</si>
  <si>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</si>
  <si>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</si>
  <si>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</si>
  <si>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</si>
  <si>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</si>
  <si>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</si>
  <si>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</si>
  <si>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</si>
  <si>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</si>
  <si>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</si>
  <si>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</si>
  <si>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</si>
  <si>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</si>
  <si>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</si>
  <si>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</si>
  <si>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</si>
  <si>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</si>
  <si>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</si>
  <si>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</si>
  <si>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</si>
  <si>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</si>
  <si>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</si>
  <si>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</si>
  <si>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</si>
  <si>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</si>
  <si>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</si>
  <si>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</si>
  <si>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</si>
  <si>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</si>
  <si>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</si>
  <si>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</si>
  <si>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</si>
  <si>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</si>
  <si>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</si>
  <si>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</si>
  <si>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</si>
  <si>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</si>
  <si>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</si>
  <si>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</si>
  <si>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</si>
  <si>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</si>
  <si>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</si>
  <si>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</si>
  <si>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</si>
  <si>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</si>
  <si>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</si>
  <si>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</si>
  <si>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</si>
  <si>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</si>
  <si>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</si>
  <si>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</si>
  <si>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</si>
  <si>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</si>
  <si>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</si>
  <si>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</si>
  <si>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</si>
  <si>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</si>
  <si>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</si>
  <si>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</si>
  <si>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</si>
  <si>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</si>
  <si>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</si>
  <si>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</si>
  <si>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</si>
  <si>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</si>
  <si>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</si>
  <si>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</si>
  <si>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</si>
  <si>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</si>
  <si>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</si>
  <si>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</si>
  <si>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</si>
  <si>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</si>
  <si>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</si>
  <si>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</si>
  <si>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</si>
  <si>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</si>
  <si>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</si>
  <si>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</si>
  <si>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</si>
  <si>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</si>
  <si>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</si>
  <si>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</si>
  <si>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</si>
  <si>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</si>
  <si>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</si>
  <si>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</si>
  <si>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</si>
  <si>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</si>
  <si>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</si>
  <si>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</si>
  <si>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</si>
  <si>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</si>
  <si>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</si>
  <si>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</si>
  <si>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</si>
  <si>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</si>
  <si>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</si>
  <si>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</si>
  <si>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</si>
  <si>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</si>
  <si>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</si>
  <si>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</si>
  <si>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</si>
  <si>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</si>
  <si>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</si>
  <si>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</si>
  <si>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</si>
  <si>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</si>
  <si>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</si>
  <si>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</si>
  <si>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</si>
  <si>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</si>
  <si>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</si>
  <si>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</si>
  <si>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</si>
  <si>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</si>
  <si>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</si>
  <si>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</si>
  <si>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</si>
  <si>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</si>
  <si>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</si>
  <si>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</si>
  <si>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</si>
  <si>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</si>
  <si>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</si>
  <si>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</si>
  <si>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</si>
  <si>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</si>
  <si>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</si>
  <si>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</si>
  <si>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</si>
  <si>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</si>
  <si>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</si>
  <si>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</si>
  <si>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</si>
  <si>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</si>
  <si>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</si>
  <si>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</si>
  <si>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</si>
  <si>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</si>
  <si>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</si>
  <si>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</si>
  <si>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</si>
  <si>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</si>
  <si>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</si>
  <si>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</si>
  <si>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</si>
  <si>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</si>
  <si>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</si>
  <si>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</si>
  <si>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</si>
  <si>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</si>
  <si>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</si>
  <si>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</si>
  <si>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</si>
  <si>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</si>
  <si>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</si>
  <si>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</si>
  <si>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</si>
  <si>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</si>
  <si>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</si>
  <si>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</si>
  <si>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</si>
  <si>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</si>
  <si>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</si>
  <si>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</si>
  <si>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</si>
  <si>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</si>
  <si>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</si>
  <si>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</si>
  <si>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</si>
  <si>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</si>
  <si>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</si>
  <si>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</si>
  <si>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</si>
  <si>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</si>
  <si>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</si>
  <si>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</si>
  <si>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</si>
  <si>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</si>
  <si>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</si>
  <si>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</si>
  <si>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</si>
  <si>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</si>
  <si>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</si>
  <si>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</si>
  <si>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</si>
  <si>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</si>
  <si>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</si>
  <si>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</si>
  <si>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</si>
  <si>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</si>
  <si>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</si>
  <si>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</si>
  <si>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</si>
  <si>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</si>
  <si>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</si>
  <si>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</si>
  <si>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</si>
  <si>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</si>
  <si>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</si>
  <si>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</si>
  <si>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</si>
  <si>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</si>
  <si>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</si>
  <si>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</si>
  <si>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</si>
  <si>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</si>
  <si>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</si>
  <si>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</si>
  <si>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</si>
  <si>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</si>
  <si>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</si>
  <si>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</si>
  <si>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</si>
  <si>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</si>
  <si>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</si>
  <si>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</si>
  <si>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</si>
  <si>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</si>
  <si>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</si>
  <si>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</si>
  <si>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</si>
  <si>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</si>
  <si>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</si>
  <si>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</si>
  <si>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</si>
  <si>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</si>
  <si>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</si>
  <si>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</si>
  <si>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</si>
  <si>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</si>
  <si>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</si>
  <si>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</si>
  <si>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</si>
  <si>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</si>
  <si>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</si>
  <si>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</si>
  <si>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</si>
  <si>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</si>
  <si>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</si>
  <si>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</si>
  <si>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</si>
  <si>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</si>
  <si>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</si>
  <si>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</si>
  <si>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</si>
  <si>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</si>
  <si>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</si>
  <si>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</si>
  <si>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</si>
  <si>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</si>
  <si>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</si>
  <si>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</si>
  <si>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</si>
  <si>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</si>
  <si>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</si>
  <si>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</si>
  <si>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</si>
  <si>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</si>
  <si>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</si>
  <si>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</si>
  <si>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</si>
  <si>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</si>
  <si>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</si>
  <si>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</si>
  <si>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</si>
  <si>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</si>
  <si>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</si>
  <si>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</si>
  <si>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</si>
  <si>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</si>
  <si>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</si>
  <si>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</si>
  <si>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</si>
  <si>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</si>
  <si>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</si>
  <si>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</si>
  <si>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</si>
  <si>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</si>
  <si>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</si>
  <si>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</si>
  <si>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</si>
  <si>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</si>
  <si>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</si>
  <si>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</si>
  <si>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</si>
  <si>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</si>
  <si>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</si>
  <si>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</si>
  <si>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</si>
  <si>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</si>
  <si>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</si>
  <si>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</si>
  <si>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</si>
  <si>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</si>
  <si>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</si>
  <si>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</si>
  <si>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</si>
  <si>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</si>
  <si>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</si>
  <si>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</si>
  <si>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</si>
  <si>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</si>
  <si>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</si>
  <si>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</si>
  <si>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</si>
  <si>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</si>
  <si>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</si>
  <si>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</si>
  <si>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</si>
  <si>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</si>
  <si>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</si>
  <si>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</si>
  <si>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</si>
  <si>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</si>
  <si>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</si>
  <si>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</si>
  <si>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</si>
  <si>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</si>
  <si>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</si>
  <si>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</si>
  <si>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</si>
  <si>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</si>
  <si>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</si>
  <si>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</si>
  <si>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</si>
  <si>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</si>
  <si>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</si>
  <si>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</si>
  <si>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</si>
  <si>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</si>
  <si>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</si>
  <si>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</si>
  <si>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</si>
  <si>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</si>
  <si>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</si>
  <si>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</si>
  <si>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</si>
  <si>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</si>
  <si>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</si>
  <si>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</si>
  <si>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</si>
  <si>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</si>
  <si>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</si>
  <si>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</si>
  <si>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</si>
  <si>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</si>
  <si>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</si>
  <si>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</si>
  <si>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</si>
  <si>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</si>
  <si>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</si>
  <si>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</si>
  <si>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</si>
  <si>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</si>
  <si>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</si>
  <si>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</si>
  <si>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</si>
  <si>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</si>
  <si>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</si>
  <si>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</si>
  <si>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</si>
  <si>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</si>
  <si>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</si>
  <si>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</si>
  <si>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</si>
  <si>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</si>
  <si>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</si>
  <si>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</si>
  <si>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</si>
  <si>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</si>
  <si>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</si>
  <si>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</si>
  <si>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</si>
  <si>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</si>
  <si>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</si>
  <si>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</si>
  <si>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</si>
  <si>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</si>
  <si>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</si>
  <si>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</si>
  <si>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</si>
  <si>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</si>
  <si>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</si>
  <si>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</si>
  <si>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</si>
  <si>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</si>
  <si>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</si>
  <si>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</si>
  <si>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</si>
  <si>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</si>
  <si>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</si>
  <si>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</si>
  <si>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</si>
  <si>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</si>
  <si>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</si>
  <si>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</si>
  <si>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</si>
  <si>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</si>
  <si>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</si>
  <si>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</si>
  <si>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</si>
  <si>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</si>
  <si>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</si>
  <si>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</si>
  <si>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</si>
  <si>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</si>
  <si>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</si>
  <si>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</si>
  <si>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</si>
  <si>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</si>
  <si>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</si>
  <si>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</si>
  <si>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</si>
  <si>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</si>
  <si>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</si>
  <si>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</si>
  <si>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</si>
  <si>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</si>
  <si>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</si>
  <si>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</si>
  <si>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</si>
  <si>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</si>
  <si>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</si>
  <si>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</si>
  <si>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</si>
  <si>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</si>
  <si>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</si>
  <si>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</si>
  <si>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</si>
  <si>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</si>
  <si>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</si>
  <si>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</si>
  <si>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</si>
  <si>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</si>
  <si>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</si>
  <si>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</si>
  <si>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</si>
  <si>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</si>
  <si>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</si>
  <si>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</si>
  <si>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</si>
  <si>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</si>
  <si>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</si>
  <si>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</si>
  <si>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</si>
  <si>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</si>
  <si>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</si>
  <si>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</si>
  <si>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</si>
  <si>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</si>
  <si>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</si>
  <si>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</si>
  <si>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</si>
  <si>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</si>
  <si>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</si>
  <si>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</si>
  <si>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</si>
  <si>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</si>
  <si>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</si>
  <si>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</si>
  <si>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</si>
  <si>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</si>
  <si>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</si>
  <si>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</si>
  <si>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</si>
  <si>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</si>
  <si>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</si>
  <si>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</si>
  <si>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</si>
  <si>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</si>
  <si>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</si>
  <si>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</si>
  <si>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</si>
  <si>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</si>
  <si>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</si>
  <si>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</si>
  <si>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</si>
  <si>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</si>
  <si>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</si>
  <si>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</si>
  <si>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</si>
  <si>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</si>
  <si>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</si>
  <si>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</si>
  <si>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</si>
  <si>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</si>
  <si>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</si>
  <si>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</si>
  <si>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</si>
  <si>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</si>
  <si>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</si>
  <si>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</si>
  <si>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</si>
  <si>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</si>
  <si>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</si>
  <si>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</si>
  <si>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</si>
  <si>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</si>
  <si>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</si>
  <si>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</si>
  <si>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</si>
  <si>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</si>
  <si>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</si>
  <si>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</si>
  <si>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</si>
  <si>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</si>
  <si>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</si>
  <si>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</si>
  <si>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</si>
  <si>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</si>
  <si>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</si>
  <si>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</si>
  <si>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</si>
  <si>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</si>
  <si>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</si>
  <si>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</si>
  <si>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</si>
  <si>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</si>
  <si>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</si>
  <si>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</si>
  <si>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</si>
  <si>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</si>
  <si>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</si>
  <si>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</si>
  <si>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</si>
  <si>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</si>
  <si>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</si>
  <si>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</si>
  <si>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</si>
  <si>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</si>
  <si>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</si>
  <si>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</si>
  <si>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</si>
  <si>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</si>
  <si>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</si>
  <si>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</si>
  <si>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</si>
  <si>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</si>
  <si>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</si>
  <si>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</si>
  <si>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</si>
  <si>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</si>
  <si>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</si>
  <si>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</si>
  <si>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</si>
  <si>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</si>
  <si>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</si>
  <si>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</si>
  <si>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</si>
  <si>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</si>
  <si>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</si>
  <si>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</si>
  <si>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</si>
  <si>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</si>
  <si>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</si>
  <si>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</si>
  <si>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</si>
  <si>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</si>
  <si>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</si>
  <si>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</si>
  <si>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</si>
  <si>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</si>
  <si>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</si>
  <si>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</si>
  <si>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</si>
  <si>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</si>
  <si>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</si>
  <si>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</si>
  <si>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</si>
  <si>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</si>
  <si>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</si>
  <si>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</si>
  <si>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</si>
  <si>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</si>
  <si>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</si>
  <si>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</si>
  <si>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</si>
  <si>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</si>
  <si>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</si>
  <si>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</si>
  <si>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</si>
  <si>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</si>
  <si>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</si>
  <si>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</si>
  <si>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</si>
  <si>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</si>
  <si>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</si>
  <si>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</si>
  <si>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</si>
  <si>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</si>
  <si>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</si>
  <si>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</si>
  <si>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</si>
  <si>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</si>
  <si>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</si>
  <si>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</si>
  <si>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</si>
  <si>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</si>
  <si>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</si>
  <si>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</si>
  <si>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</si>
  <si>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</si>
  <si>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</si>
  <si>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</si>
  <si>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</si>
  <si>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</si>
  <si>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</si>
  <si>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</si>
  <si>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</si>
  <si>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</si>
  <si>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</si>
  <si>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</si>
  <si>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</si>
  <si>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</si>
  <si>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</si>
  <si>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</si>
  <si>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</si>
  <si>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</si>
  <si>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</si>
  <si>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</si>
  <si>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</si>
  <si>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</si>
  <si>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</si>
  <si>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</si>
  <si>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</si>
  <si>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</si>
  <si>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</si>
  <si>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</si>
  <si>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</si>
  <si>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</si>
  <si>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</si>
  <si>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</si>
  <si>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</si>
  <si>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</si>
  <si>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</si>
  <si>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</si>
  <si>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</si>
  <si>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</si>
  <si>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</si>
  <si>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</si>
  <si>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</si>
  <si>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</si>
  <si>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</si>
  <si>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</si>
  <si>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</si>
  <si>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</si>
  <si>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</si>
  <si>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</si>
  <si>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</si>
  <si>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</si>
  <si>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</si>
  <si>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</si>
  <si>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</si>
  <si>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</si>
  <si>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</si>
  <si>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</si>
  <si>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</si>
  <si>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</si>
  <si>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</si>
  <si>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</si>
  <si>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</si>
  <si>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</si>
  <si>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</si>
  <si>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</si>
  <si>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</si>
  <si>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</si>
  <si>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</si>
  <si>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</si>
  <si>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</si>
  <si>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</si>
  <si>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</si>
  <si>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</si>
  <si>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</si>
  <si>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</si>
  <si>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</si>
  <si>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</si>
  <si>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</si>
  <si>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</si>
  <si>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</si>
  <si>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</si>
  <si>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</si>
  <si>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</si>
  <si>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</si>
  <si>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</si>
  <si>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</si>
  <si>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</si>
  <si>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</si>
  <si>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</si>
  <si>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</si>
  <si>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</si>
  <si>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</si>
  <si>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</si>
  <si>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</si>
  <si>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</si>
  <si>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</si>
  <si>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</si>
  <si>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</si>
  <si>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</si>
  <si>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</si>
  <si>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</si>
  <si>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</si>
  <si>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</si>
  <si>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</si>
  <si>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</si>
  <si>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</si>
  <si>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</si>
  <si>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</si>
  <si>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</si>
  <si>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</si>
  <si>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</si>
  <si>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</si>
  <si>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</si>
  <si>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</si>
  <si>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</si>
  <si>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</si>
  <si>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</si>
  <si>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</si>
  <si>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</si>
  <si>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</si>
  <si>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</si>
  <si>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</si>
  <si>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</si>
  <si>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</si>
  <si>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</si>
  <si>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</si>
  <si>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</si>
  <si>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</si>
  <si>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</si>
  <si>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</si>
  <si>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</si>
  <si>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</si>
  <si>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</si>
  <si>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</si>
  <si>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</si>
  <si>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</si>
  <si>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</si>
  <si>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</si>
  <si>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</si>
  <si>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</si>
  <si>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</si>
  <si>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</si>
  <si>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</si>
  <si>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</si>
  <si>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</si>
  <si>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</si>
  <si>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</si>
  <si>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</si>
  <si>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</si>
  <si>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</si>
  <si>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</si>
  <si>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</si>
  <si>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</si>
  <si>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</si>
  <si>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</si>
  <si>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</si>
  <si>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</si>
  <si>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</si>
  <si>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</si>
  <si>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</si>
  <si>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</si>
  <si>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</si>
  <si>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</si>
  <si>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</si>
  <si>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</si>
  <si>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</si>
  <si>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</si>
  <si>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</si>
  <si>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</si>
  <si>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</si>
  <si>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</si>
  <si>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</si>
  <si>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</si>
  <si>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</si>
  <si>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</si>
  <si>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</si>
  <si>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</si>
  <si>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</si>
  <si>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</si>
  <si>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</si>
  <si>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</si>
  <si>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</si>
  <si>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</si>
  <si>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</si>
  <si>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</si>
  <si>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</si>
  <si>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</si>
  <si>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</si>
  <si>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</si>
  <si>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</si>
  <si>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</si>
  <si>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</si>
  <si>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</si>
  <si>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</si>
  <si>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</si>
  <si>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</si>
  <si>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</si>
  <si>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</si>
  <si>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</si>
  <si>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</si>
  <si>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</si>
  <si>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</si>
  <si>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</si>
  <si>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</si>
  <si>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</si>
  <si>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</si>
  <si>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</si>
  <si>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</si>
  <si>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</si>
  <si>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</si>
  <si>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</si>
  <si>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</si>
  <si>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</si>
  <si>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</si>
  <si>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</si>
  <si>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</si>
  <si>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</si>
  <si>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</si>
  <si>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</si>
  <si>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</si>
  <si>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</si>
  <si>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</si>
  <si>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</si>
  <si>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</si>
  <si>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</si>
  <si>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</si>
  <si>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</si>
  <si>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</si>
  <si>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</si>
  <si>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</si>
  <si>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</si>
  <si>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</si>
  <si>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</si>
  <si>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</si>
  <si>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</si>
  <si>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</si>
  <si>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</si>
  <si>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</si>
  <si>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</si>
  <si>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</si>
  <si>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</si>
  <si>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</si>
  <si>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</si>
  <si>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</si>
  <si>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</si>
  <si>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</si>
  <si>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</si>
  <si>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</si>
  <si>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</si>
  <si>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</si>
  <si>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</si>
  <si>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</si>
  <si>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</si>
  <si>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</si>
  <si>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</si>
  <si>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</si>
  <si>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</si>
  <si>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</si>
  <si>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</si>
  <si>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</si>
  <si>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</si>
  <si>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</si>
  <si>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</si>
  <si>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</si>
  <si>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</si>
  <si>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</si>
  <si>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</si>
  <si>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</si>
  <si>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</si>
  <si>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</si>
  <si>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</si>
  <si>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</si>
  <si>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</si>
  <si>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</si>
  <si>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</si>
  <si>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</si>
  <si>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</si>
  <si>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</si>
  <si>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</si>
  <si>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</si>
  <si>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</si>
  <si>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</si>
  <si>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</si>
  <si>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</si>
  <si>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</si>
  <si>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</si>
  <si>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</si>
  <si>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</si>
  <si>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</si>
  <si>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</si>
  <si>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</si>
  <si>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</si>
  <si>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</si>
  <si>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</si>
  <si>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</si>
  <si>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</si>
  <si>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</si>
  <si>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</si>
  <si>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</si>
  <si>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</si>
  <si>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</si>
  <si>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</si>
  <si>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</si>
  <si>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</si>
  <si>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</si>
  <si>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</si>
  <si>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</si>
  <si>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</si>
  <si>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</si>
  <si>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</si>
  <si>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</si>
  <si>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</si>
  <si>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</si>
  <si>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</si>
  <si>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</si>
  <si>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</si>
  <si>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</si>
  <si>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</si>
  <si>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</si>
  <si>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</si>
  <si>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</si>
  <si>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</si>
  <si>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</si>
  <si>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</si>
  <si>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</si>
  <si>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</si>
  <si>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</si>
  <si>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</si>
  <si>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</si>
  <si>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</si>
  <si>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</si>
  <si>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</si>
  <si>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</si>
  <si>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</si>
  <si>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</si>
  <si>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</si>
  <si>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</si>
  <si>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</si>
  <si>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</si>
  <si>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</si>
  <si>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</si>
  <si>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</si>
  <si>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</si>
  <si>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</si>
  <si>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</si>
  <si>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</si>
  <si>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</si>
  <si>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</si>
  <si>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</si>
  <si>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</si>
  <si>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</si>
  <si>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</si>
  <si>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</si>
  <si>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</si>
  <si>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</si>
  <si>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</si>
  <si>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</si>
  <si>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</si>
  <si>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</si>
  <si>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</si>
  <si>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</si>
  <si>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</si>
  <si>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</si>
  <si>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</si>
  <si>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</si>
  <si>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</si>
  <si>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</si>
  <si>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</si>
  <si>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</si>
  <si>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</si>
  <si>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</si>
  <si>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</si>
  <si>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</si>
  <si>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</si>
  <si>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</si>
  <si>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</si>
  <si>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</si>
  <si>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</si>
  <si>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</si>
  <si>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</si>
  <si>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</si>
  <si>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</si>
  <si>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</si>
  <si>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</si>
  <si>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</si>
  <si>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</si>
  <si>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</si>
  <si>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</si>
  <si>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</si>
  <si>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</si>
  <si>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</si>
  <si>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</si>
  <si>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</si>
  <si>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</si>
  <si>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</si>
  <si>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</si>
  <si>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</si>
  <si>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</si>
  <si>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</si>
  <si>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</si>
  <si>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</si>
  <si>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</si>
  <si>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</si>
  <si>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</si>
  <si>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</si>
  <si>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</si>
  <si>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</si>
  <si>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</si>
  <si>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</si>
  <si>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</si>
  <si>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</si>
  <si>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</si>
  <si>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</si>
  <si>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</si>
  <si>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</si>
  <si>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</si>
  <si>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</si>
  <si>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</si>
  <si>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</si>
  <si>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</si>
  <si>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</si>
  <si>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</si>
  <si>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</si>
  <si>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</si>
  <si>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</si>
  <si>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</si>
  <si>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</si>
  <si>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</si>
  <si>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</si>
  <si>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</si>
  <si>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</si>
  <si>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</si>
  <si>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</si>
  <si>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</si>
  <si>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</si>
  <si>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</si>
  <si>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</si>
  <si>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</si>
  <si>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</si>
  <si>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</si>
  <si>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</si>
  <si>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</si>
  <si>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</si>
  <si>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</si>
  <si>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</si>
  <si>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</si>
  <si>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</si>
  <si>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</si>
  <si>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</si>
  <si>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</si>
  <si>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</si>
  <si>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</si>
  <si>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</si>
  <si>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</si>
  <si>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</si>
  <si>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</si>
  <si>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</si>
  <si>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</si>
  <si>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</si>
  <si>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</si>
  <si>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</si>
  <si>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</si>
  <si>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</si>
  <si>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</si>
  <si>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</si>
  <si>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</si>
  <si>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</si>
  <si>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</si>
  <si>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</si>
  <si>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</si>
  <si>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</si>
  <si>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</si>
  <si>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</si>
  <si>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</si>
  <si>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</si>
  <si>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</si>
  <si>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</si>
  <si>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</si>
  <si>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</si>
  <si>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</si>
  <si>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</si>
  <si>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</si>
  <si>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</si>
  <si>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</si>
  <si>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</si>
  <si>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</si>
  <si>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</si>
  <si>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</si>
  <si>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</si>
  <si>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</si>
  <si>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</si>
  <si>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</si>
  <si>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</si>
  <si>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</si>
  <si>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</si>
  <si>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</si>
  <si>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</si>
  <si>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</si>
  <si>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</si>
  <si>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</si>
  <si>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</si>
  <si>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</si>
  <si>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</si>
  <si>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</si>
  <si>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</si>
  <si>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</si>
  <si>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</si>
  <si>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</si>
  <si>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</si>
  <si>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</si>
  <si>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</si>
  <si>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</si>
  <si>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</si>
  <si>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</si>
  <si>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</si>
  <si>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</si>
  <si>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</si>
  <si>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</si>
  <si>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</si>
  <si>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</si>
  <si>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</si>
  <si>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</si>
  <si>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</si>
  <si>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</si>
  <si>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</si>
  <si>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</si>
  <si>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</si>
  <si>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</si>
  <si>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</si>
  <si>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</si>
  <si>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</si>
  <si>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</si>
  <si>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</si>
  <si>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</si>
  <si>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</si>
  <si>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</si>
  <si>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</si>
  <si>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</si>
  <si>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</si>
  <si>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</si>
  <si>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</si>
  <si>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</si>
  <si>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</si>
  <si>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</si>
  <si>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</si>
  <si>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</si>
  <si>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</si>
  <si>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</si>
  <si>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</si>
  <si>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</si>
  <si>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</si>
  <si>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</si>
  <si>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</si>
  <si>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</si>
  <si>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</si>
  <si>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</si>
  <si>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</si>
  <si>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</si>
  <si>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</si>
  <si>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</si>
  <si>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</si>
  <si>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</si>
  <si>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</si>
  <si>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</si>
  <si>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</si>
  <si>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</si>
  <si>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</si>
  <si>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</si>
  <si>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</si>
  <si>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</si>
  <si>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</si>
  <si>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</si>
  <si>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</si>
  <si>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</si>
  <si>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</si>
  <si>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</si>
  <si>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</si>
  <si>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</si>
  <si>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</si>
  <si>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</si>
  <si>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</si>
  <si>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</si>
  <si>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</si>
  <si>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</si>
  <si>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</si>
  <si>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</si>
  <si>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</si>
  <si>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</si>
  <si>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</si>
  <si>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</si>
  <si>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</si>
  <si>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</si>
  <si>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</si>
  <si>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</si>
  <si>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</si>
  <si>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</si>
  <si>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</si>
  <si>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</si>
  <si>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</si>
  <si>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</si>
  <si>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</si>
  <si>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</si>
  <si>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</si>
  <si>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</si>
  <si>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</si>
  <si>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</si>
  <si>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</si>
  <si>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</si>
  <si>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</si>
  <si>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</si>
  <si>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</si>
  <si>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</si>
  <si>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</si>
  <si>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</si>
  <si>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</si>
  <si>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</si>
  <si>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</si>
  <si>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</si>
  <si>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</si>
  <si>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</si>
  <si>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</si>
  <si>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</si>
  <si>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</si>
  <si>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</si>
  <si>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</si>
  <si>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</si>
  <si>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</si>
  <si>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</si>
  <si>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</si>
  <si>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</si>
  <si>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</si>
  <si>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</si>
  <si>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</si>
  <si>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</si>
  <si>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</si>
  <si>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</si>
  <si>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</si>
  <si>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</si>
  <si>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</si>
  <si>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</si>
  <si>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</si>
  <si>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</si>
  <si>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</si>
  <si>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</si>
  <si>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</si>
  <si>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</si>
  <si>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</si>
  <si>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</si>
  <si>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</si>
  <si>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</si>
  <si>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</si>
  <si>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</si>
  <si>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</si>
  <si>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</si>
  <si>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</si>
  <si>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</si>
  <si>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</si>
  <si>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</si>
  <si>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</si>
  <si>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</si>
  <si>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</si>
  <si>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</si>
  <si>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</si>
  <si>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</si>
  <si>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</si>
  <si>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</si>
  <si>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</si>
  <si>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</si>
  <si>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</si>
  <si>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</si>
  <si>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</si>
  <si>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</si>
  <si>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</si>
  <si>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</si>
  <si>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</si>
  <si>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</si>
  <si>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</si>
  <si>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</si>
  <si>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</si>
  <si>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</si>
  <si>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</si>
  <si>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</si>
  <si>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</si>
  <si>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</si>
  <si>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</si>
  <si>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</si>
  <si>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</si>
  <si>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</si>
  <si>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</si>
  <si>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</si>
  <si>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</si>
  <si>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</si>
  <si>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</si>
  <si>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</si>
  <si>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</si>
  <si>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</si>
  <si>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</si>
  <si>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</si>
  <si>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</si>
  <si>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</si>
  <si>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</si>
  <si>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</si>
  <si>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</si>
  <si>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</si>
  <si>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</si>
  <si>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</si>
  <si>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</si>
  <si>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</si>
  <si>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</si>
  <si>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</si>
  <si>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</si>
  <si>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</si>
  <si>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</si>
  <si>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</si>
  <si>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</si>
  <si>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</si>
  <si>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</si>
  <si>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</si>
  <si>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</si>
  <si>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</si>
  <si>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</si>
  <si>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</si>
  <si>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</si>
  <si>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</si>
  <si>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</si>
  <si>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</si>
  <si>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</si>
  <si>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</si>
  <si>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</si>
  <si>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</si>
  <si>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</si>
  <si>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</si>
  <si>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</si>
  <si>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</si>
  <si>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</si>
  <si>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</si>
  <si>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</si>
  <si>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</si>
  <si>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</si>
  <si>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</si>
  <si>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</si>
  <si>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</si>
  <si>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</si>
  <si>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</si>
  <si>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</si>
  <si>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</si>
  <si>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</si>
  <si>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</si>
  <si>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</si>
  <si>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</si>
  <si>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</si>
  <si>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</si>
  <si>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</si>
  <si>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</si>
  <si>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</si>
  <si>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</si>
  <si>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</si>
  <si>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</si>
  <si>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</si>
  <si>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</si>
  <si>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</si>
  <si>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</si>
  <si>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</si>
  <si>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</si>
  <si>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</si>
  <si>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</si>
  <si>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</si>
  <si>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</si>
  <si>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</si>
  <si>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</si>
  <si>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</si>
  <si>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</si>
  <si>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</si>
  <si>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</si>
  <si>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</si>
  <si>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</si>
  <si>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</si>
  <si>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</si>
  <si>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</si>
  <si>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</si>
  <si>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</si>
  <si>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</si>
  <si>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</si>
  <si>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</si>
  <si>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</si>
  <si>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</si>
  <si>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</si>
  <si>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</si>
  <si>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</si>
  <si>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</si>
  <si>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</si>
  <si>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</si>
  <si>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</si>
  <si>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</si>
  <si>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</si>
  <si>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</si>
  <si>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</si>
  <si>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</si>
  <si>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</si>
  <si>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</si>
  <si>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</si>
  <si>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</si>
  <si>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</si>
  <si>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</si>
  <si>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</si>
  <si>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</si>
  <si>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</si>
  <si>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</si>
  <si>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</si>
  <si>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</si>
  <si>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</si>
  <si>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</si>
  <si>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</si>
  <si>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</si>
  <si>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</si>
  <si>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</si>
  <si>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</si>
  <si>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</si>
  <si>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</si>
  <si>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</si>
  <si>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</si>
  <si>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</si>
  <si>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</si>
  <si>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</si>
  <si>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</si>
  <si>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</si>
  <si>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</si>
  <si>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</si>
  <si>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</si>
  <si>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</si>
  <si>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</si>
  <si>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</si>
  <si>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</si>
  <si>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</si>
  <si>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</si>
  <si>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</si>
  <si>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</si>
  <si>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</si>
  <si>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</si>
  <si>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</si>
  <si>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</si>
  <si>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</si>
  <si>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</si>
  <si>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</si>
  <si>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</si>
  <si>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</si>
  <si>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</si>
  <si>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</si>
  <si>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</si>
  <si>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</si>
  <si>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</si>
  <si>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</si>
  <si>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</si>
  <si>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</si>
  <si>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</si>
  <si>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</si>
  <si>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</si>
  <si>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</si>
  <si>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</si>
  <si>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</si>
  <si>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</si>
  <si>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</si>
  <si>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</si>
  <si>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</si>
  <si>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</si>
  <si>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</si>
  <si>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</si>
  <si>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</si>
  <si>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</si>
  <si>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</si>
  <si>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</si>
  <si>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</si>
  <si>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</si>
  <si>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</si>
  <si>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</si>
  <si>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</si>
  <si>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</si>
  <si>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</si>
  <si>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</si>
  <si>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</si>
  <si>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</si>
  <si>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</si>
  <si>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</si>
  <si>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</si>
  <si>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</si>
  <si>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</si>
  <si>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</si>
  <si>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</si>
  <si>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</si>
  <si>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</si>
  <si>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</si>
  <si>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</si>
  <si>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</si>
  <si>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</si>
  <si>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</si>
  <si>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</si>
  <si>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</si>
  <si>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</si>
  <si>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</si>
  <si>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</si>
  <si>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</si>
  <si>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</si>
  <si>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</si>
  <si>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</si>
  <si>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</si>
  <si>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</si>
  <si>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</si>
  <si>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</si>
  <si>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</si>
  <si>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</si>
  <si>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</si>
  <si>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</si>
  <si>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</si>
  <si>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</si>
  <si>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</si>
  <si>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</si>
  <si>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</si>
  <si>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</si>
  <si>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</si>
  <si>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</si>
  <si>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</si>
  <si>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</si>
  <si>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</si>
  <si>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</si>
  <si>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</si>
  <si>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</si>
  <si>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</si>
  <si>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</si>
  <si>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</si>
  <si>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</si>
  <si>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</si>
  <si>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</si>
  <si>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</si>
  <si>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</si>
  <si>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</si>
  <si>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</si>
  <si>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</si>
  <si>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</si>
  <si>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</si>
  <si>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</si>
  <si>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</si>
  <si>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</si>
  <si>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</si>
  <si>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</si>
  <si>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</si>
  <si>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</si>
  <si>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</si>
  <si>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</si>
  <si>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</si>
  <si>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</si>
  <si>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</si>
  <si>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</si>
  <si>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</si>
  <si>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</si>
  <si>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</si>
  <si>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</si>
  <si>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</si>
  <si>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</si>
  <si>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</si>
  <si>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</si>
  <si>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</si>
  <si>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</si>
  <si>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</si>
  <si>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</si>
  <si>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</si>
  <si>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</si>
  <si>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</si>
  <si>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</si>
  <si>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</si>
  <si>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</si>
  <si>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</si>
  <si>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</si>
  <si>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</si>
  <si>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</si>
  <si>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</si>
  <si>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</si>
  <si>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</si>
  <si>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</si>
  <si>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</si>
  <si>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</si>
  <si>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</si>
  <si>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</si>
  <si>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</si>
  <si>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</si>
  <si>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</si>
  <si>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</si>
  <si>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</si>
  <si>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</si>
  <si>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</si>
  <si>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</si>
  <si>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</si>
  <si>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</si>
  <si>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</si>
  <si>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</si>
  <si>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</si>
  <si>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</si>
  <si>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</si>
  <si>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</si>
  <si>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</si>
  <si>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</si>
  <si>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</si>
  <si>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</si>
  <si>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</si>
  <si>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</si>
  <si>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</si>
  <si>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</si>
  <si>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</si>
  <si>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</si>
  <si>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</si>
  <si>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</si>
  <si>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</si>
  <si>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</si>
  <si>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</si>
  <si>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</si>
  <si>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</si>
  <si>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</si>
  <si>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</si>
  <si>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</si>
  <si>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</si>
  <si>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</si>
  <si>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</si>
  <si>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</si>
  <si>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</si>
  <si>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</si>
  <si>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</si>
  <si>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</si>
  <si>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</si>
  <si>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</si>
  <si>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</si>
  <si>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</si>
  <si>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</si>
  <si>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</si>
  <si>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</si>
  <si>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</si>
  <si>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</si>
  <si>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</si>
  <si>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</si>
  <si>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</si>
  <si>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</si>
  <si>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</si>
  <si>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</si>
  <si>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</si>
  <si>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</si>
  <si>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</si>
  <si>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</si>
  <si>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</si>
  <si>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</si>
  <si>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</si>
  <si>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</si>
  <si>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</si>
  <si>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</si>
  <si>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</si>
  <si>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</si>
  <si>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</si>
  <si>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</si>
  <si>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</si>
  <si>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</si>
  <si>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</si>
  <si>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</si>
  <si>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</si>
  <si>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</si>
  <si>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</si>
  <si>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</si>
  <si>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</si>
  <si>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</si>
  <si>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</si>
  <si>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</si>
  <si>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</si>
  <si>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</si>
  <si>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</si>
  <si>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</si>
  <si>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</si>
  <si>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</si>
  <si>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</si>
  <si>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</si>
  <si>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</si>
  <si>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</si>
  <si>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</si>
  <si>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</si>
  <si>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</si>
  <si>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</si>
  <si>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</si>
  <si>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</si>
  <si>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</si>
  <si>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</si>
  <si>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</si>
  <si>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</si>
  <si>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</si>
  <si>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</si>
  <si>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</si>
  <si>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</si>
  <si>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</si>
  <si>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</si>
  <si>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</si>
  <si>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</si>
  <si>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</si>
  <si>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</si>
  <si>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</si>
  <si>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</si>
  <si>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</si>
  <si>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</si>
  <si>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</si>
  <si>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</si>
  <si>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</si>
  <si>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</si>
  <si>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</si>
  <si>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</si>
  <si>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</si>
  <si>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</si>
  <si>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</si>
  <si>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</si>
  <si>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</si>
  <si>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</si>
  <si>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</si>
  <si>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</si>
  <si>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</si>
  <si>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</si>
  <si>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</si>
  <si>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</si>
  <si>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</si>
  <si>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</si>
  <si>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</si>
  <si>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</si>
  <si>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</si>
  <si>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</si>
  <si>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</si>
  <si>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</si>
  <si>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</si>
  <si>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</si>
  <si>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</si>
  <si>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</si>
  <si>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</si>
  <si>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</si>
  <si>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</si>
  <si>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</si>
  <si>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</si>
  <si>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</si>
  <si>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</si>
  <si>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</si>
  <si>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</si>
  <si>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</si>
  <si>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</si>
  <si>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</si>
  <si>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</si>
  <si>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</si>
  <si>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</si>
  <si>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</si>
  <si>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</si>
  <si>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</si>
  <si>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</si>
  <si>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</si>
  <si>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</si>
  <si>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</si>
  <si>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</si>
  <si>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</si>
  <si>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</si>
  <si>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</si>
  <si>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</si>
  <si>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</si>
  <si>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</si>
  <si>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</si>
  <si>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</si>
  <si>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</si>
  <si>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</si>
  <si>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</si>
  <si>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</si>
  <si>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</si>
  <si>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</si>
  <si>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</si>
  <si>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</si>
  <si>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</si>
  <si>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</si>
  <si>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</si>
  <si>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</si>
  <si>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</si>
  <si>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</si>
  <si>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</si>
  <si>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</si>
  <si>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</si>
  <si>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</si>
  <si>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</si>
  <si>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</si>
  <si>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</si>
  <si>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</si>
  <si>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</si>
  <si>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</si>
  <si>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</si>
  <si>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</si>
  <si>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</si>
  <si>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</si>
  <si>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</si>
  <si>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</si>
  <si>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</si>
  <si>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</si>
  <si>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</si>
  <si>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</si>
  <si>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</si>
  <si>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</si>
  <si>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</si>
  <si>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</si>
  <si>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</si>
  <si>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</si>
  <si>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</si>
  <si>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</si>
  <si>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</si>
  <si>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</si>
  <si>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</si>
  <si>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</si>
  <si>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</si>
  <si>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</si>
  <si>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</si>
  <si>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</si>
  <si>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</si>
  <si>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</si>
  <si>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</si>
  <si>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</si>
  <si>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</si>
  <si>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</si>
  <si>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</si>
  <si>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</si>
  <si>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</si>
  <si>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</si>
  <si>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</si>
  <si>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</si>
  <si>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</si>
  <si>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</si>
  <si>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</si>
  <si>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</si>
  <si>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</si>
  <si>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</si>
  <si>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</si>
  <si>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</si>
  <si>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</si>
  <si>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</si>
  <si>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</si>
  <si>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</si>
  <si>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</si>
  <si>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</si>
  <si>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</si>
  <si>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</si>
  <si>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</si>
  <si>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</si>
  <si>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</si>
  <si>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</si>
  <si>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</si>
  <si>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</si>
  <si>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</si>
  <si>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</si>
  <si>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</si>
  <si>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</si>
  <si>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</si>
  <si>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</si>
  <si>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</si>
  <si>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</si>
  <si>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</si>
  <si>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</si>
  <si>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</si>
  <si>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</si>
  <si>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</si>
  <si>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</si>
  <si>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</si>
  <si>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</si>
  <si>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</si>
  <si>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</si>
  <si>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</si>
  <si>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</si>
  <si>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</si>
  <si>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</si>
  <si>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</si>
  <si>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</si>
  <si>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</si>
  <si>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</si>
  <si>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</si>
  <si>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</si>
  <si>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</si>
  <si>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</si>
  <si>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</si>
  <si>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</si>
  <si>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</si>
  <si>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</si>
  <si>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</si>
  <si>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</si>
  <si>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</si>
  <si>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</si>
  <si>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</si>
  <si>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</si>
  <si>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</si>
  <si>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</si>
  <si>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</si>
  <si>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</si>
  <si>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</si>
  <si>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</si>
  <si>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</si>
  <si>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</si>
  <si>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</si>
  <si>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</si>
  <si>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</si>
  <si>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</si>
  <si>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</si>
  <si>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</si>
  <si>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</si>
  <si>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</si>
  <si>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</si>
  <si>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</si>
  <si>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</si>
  <si>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</si>
  <si>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</si>
  <si>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</si>
  <si>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</si>
  <si>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</si>
  <si>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</si>
  <si>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</si>
  <si>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</si>
  <si>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</si>
  <si>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</si>
  <si>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</si>
  <si>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</si>
  <si>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</si>
  <si>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</si>
  <si>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</si>
  <si>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</si>
  <si>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</si>
  <si>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</si>
  <si>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</si>
  <si>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</si>
  <si>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</si>
  <si>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</si>
  <si>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</si>
  <si>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</si>
  <si>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</si>
  <si>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</si>
  <si>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</si>
  <si>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</si>
  <si>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</si>
  <si>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</si>
  <si>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</si>
  <si>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</si>
  <si>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</si>
  <si>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</si>
  <si>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</si>
  <si>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</si>
  <si>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</si>
  <si>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</si>
  <si>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</si>
  <si>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</si>
  <si>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</si>
  <si>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</si>
  <si>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</si>
  <si>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</si>
  <si>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</si>
  <si>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</si>
  <si>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</si>
  <si>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</si>
  <si>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</si>
  <si>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</si>
  <si>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</si>
  <si>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</si>
  <si>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</si>
  <si>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</si>
  <si>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</si>
  <si>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</si>
  <si>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</si>
  <si>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</si>
  <si>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</si>
  <si>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</si>
  <si>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</si>
  <si>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</si>
  <si>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</si>
  <si>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</si>
  <si>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</si>
  <si>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</si>
  <si>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</si>
  <si>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</si>
  <si>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</si>
  <si>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</si>
  <si>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</si>
  <si>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</si>
  <si>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</si>
  <si>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</si>
  <si>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</si>
  <si>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</si>
  <si>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</si>
  <si>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</si>
  <si>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</si>
  <si>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</si>
  <si>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</si>
  <si>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</si>
  <si>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</si>
  <si>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</si>
  <si>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</si>
  <si>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</si>
  <si>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</si>
  <si>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</si>
  <si>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</si>
  <si>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</si>
  <si>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</si>
  <si>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</si>
  <si>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</si>
  <si>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</si>
  <si>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</si>
  <si>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</si>
  <si>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</si>
  <si>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</si>
  <si>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</si>
  <si>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</si>
  <si>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</si>
  <si>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</si>
  <si>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</si>
  <si>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</si>
  <si>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</si>
  <si>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</si>
  <si>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</si>
  <si>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</si>
  <si>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</si>
  <si>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</si>
  <si>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</si>
  <si>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</si>
  <si>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</si>
  <si>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</si>
  <si>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</si>
  <si>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</si>
  <si>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</si>
  <si>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</si>
  <si>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</si>
  <si>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</si>
  <si>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</si>
  <si>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</si>
  <si>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</si>
  <si>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</si>
  <si>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</si>
  <si>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</si>
  <si>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</si>
  <si>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</si>
  <si>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</si>
  <si>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</si>
  <si>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</si>
  <si>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</si>
  <si>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</si>
  <si>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</si>
  <si>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</si>
  <si>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</si>
  <si>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</si>
  <si>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</si>
  <si>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</si>
  <si>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</si>
  <si>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</si>
  <si>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</si>
  <si>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</si>
  <si>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</si>
  <si>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</si>
  <si>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</si>
  <si>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</si>
  <si>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</si>
  <si>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</si>
  <si>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</si>
  <si>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</si>
  <si>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</si>
  <si>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</si>
  <si>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</si>
  <si>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</si>
  <si>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</si>
  <si>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</si>
  <si>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</si>
  <si>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</si>
  <si>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</si>
  <si>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</si>
  <si>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</si>
  <si>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</si>
  <si>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</si>
  <si>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</si>
  <si>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</si>
  <si>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</si>
  <si>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</si>
  <si>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</si>
  <si>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</si>
  <si>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</si>
  <si>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</si>
  <si>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</si>
  <si>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</si>
  <si>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</si>
  <si>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</si>
  <si>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</si>
  <si>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</si>
  <si>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</si>
  <si>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</si>
  <si>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</si>
  <si>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</si>
  <si>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</si>
  <si>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</si>
  <si>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</si>
  <si>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</si>
  <si>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</si>
  <si>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</si>
  <si>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</si>
  <si>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</si>
  <si>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</si>
  <si>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</si>
  <si>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</si>
  <si>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</si>
  <si>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</si>
  <si>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</si>
  <si>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</si>
  <si>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</si>
  <si>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</si>
  <si>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</si>
  <si>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</si>
  <si>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</si>
  <si>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</si>
  <si>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</si>
  <si>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</si>
  <si>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</si>
  <si>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</si>
  <si>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</si>
  <si>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</si>
  <si>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</si>
  <si>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</si>
  <si>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</si>
  <si>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</si>
  <si>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</si>
  <si>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</si>
  <si>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</si>
  <si>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</si>
  <si>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</si>
  <si>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</si>
  <si>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</si>
  <si>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</si>
  <si>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</si>
  <si>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</si>
  <si>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</si>
  <si>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</si>
  <si>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</si>
  <si>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</si>
  <si>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</si>
  <si>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</si>
  <si>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</si>
  <si>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</si>
  <si>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</si>
  <si>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</si>
  <si>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</si>
  <si>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</si>
  <si>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</si>
  <si>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</si>
  <si>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</si>
  <si>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</si>
  <si>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</si>
  <si>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</si>
  <si>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</si>
  <si>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</si>
  <si>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</si>
  <si>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</si>
  <si>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</si>
  <si>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</si>
  <si>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</si>
  <si>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</si>
  <si>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</si>
  <si>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</si>
  <si>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</si>
  <si>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</si>
  <si>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</si>
  <si>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</si>
  <si>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</si>
  <si>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</si>
  <si>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</si>
  <si>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</si>
  <si>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</si>
  <si>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</si>
  <si>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</si>
  <si>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</si>
  <si>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</si>
  <si>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</si>
  <si>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</si>
  <si>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</si>
  <si>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</si>
  <si>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</si>
  <si>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</si>
  <si>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</si>
  <si>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</si>
  <si>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</si>
  <si>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</si>
  <si>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</si>
  <si>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</si>
  <si>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</si>
  <si>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</si>
  <si>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</si>
  <si>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</si>
  <si>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</si>
  <si>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</si>
  <si>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</si>
  <si>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</si>
  <si>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</si>
  <si>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</si>
  <si>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</si>
  <si>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</si>
  <si>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</si>
  <si>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</si>
  <si>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</si>
  <si>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</si>
  <si>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</si>
  <si>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</si>
  <si>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</si>
  <si>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</si>
  <si>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</si>
  <si>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</si>
  <si>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</si>
  <si>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</si>
  <si>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</si>
  <si>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</si>
  <si>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</si>
  <si>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</si>
  <si>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</si>
  <si>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</si>
  <si>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</si>
  <si>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</si>
  <si>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</si>
  <si>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</si>
  <si>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</si>
  <si>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</si>
  <si>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</si>
  <si>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</si>
  <si>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</si>
  <si>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</si>
  <si>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</si>
  <si>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</si>
  <si>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</si>
  <si>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</si>
  <si>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</si>
  <si>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</si>
  <si>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</si>
  <si>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</si>
  <si>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</si>
  <si>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</si>
  <si>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</si>
  <si>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</si>
  <si>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</si>
  <si>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</si>
  <si>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</si>
  <si>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</si>
  <si>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</si>
  <si>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</si>
  <si>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</si>
  <si>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</si>
  <si>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</si>
  <si>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</si>
  <si>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</si>
  <si>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</si>
  <si>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</si>
  <si>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</si>
  <si>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</si>
  <si>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</si>
  <si>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</si>
  <si>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</si>
  <si>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</si>
  <si>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</si>
  <si>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</si>
  <si>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</si>
  <si>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</si>
  <si>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</si>
  <si>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</si>
  <si>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</si>
  <si>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</si>
  <si>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</si>
  <si>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</si>
  <si>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</si>
  <si>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</si>
  <si>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</si>
  <si>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</si>
  <si>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</si>
  <si>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</si>
  <si>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</si>
  <si>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</si>
  <si>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</si>
  <si>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</si>
  <si>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</si>
  <si>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</si>
  <si>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</si>
  <si>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</si>
  <si>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</si>
  <si>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</si>
  <si>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</si>
  <si>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</si>
  <si>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</si>
  <si>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</si>
  <si>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</si>
  <si>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</si>
  <si>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</si>
  <si>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</si>
  <si>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</si>
  <si>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</si>
  <si>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</si>
  <si>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</si>
  <si>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</si>
  <si>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</si>
  <si>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</si>
  <si>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</si>
  <si>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</si>
  <si>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</si>
  <si>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</si>
  <si>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</si>
  <si>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</si>
  <si>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</si>
  <si>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</si>
  <si>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</si>
  <si>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</si>
  <si>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</si>
  <si>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</si>
  <si>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</si>
  <si>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</si>
  <si>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</si>
  <si>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</si>
  <si>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</si>
  <si>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</si>
  <si>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</si>
  <si>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</si>
  <si>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</si>
  <si>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</si>
  <si>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</si>
  <si>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</si>
  <si>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</si>
  <si>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</si>
  <si>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</si>
  <si>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</si>
  <si>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</si>
  <si>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</si>
  <si>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</si>
  <si>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</si>
  <si>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</si>
  <si>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</si>
  <si>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</si>
  <si>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</si>
  <si>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</si>
  <si>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</si>
  <si>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</si>
  <si>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</si>
  <si>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</si>
  <si>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</si>
  <si>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</si>
  <si>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</si>
  <si>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</si>
  <si>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</si>
  <si>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</si>
  <si>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</si>
  <si>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</si>
  <si>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</si>
  <si>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</si>
  <si>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</si>
  <si>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</si>
  <si>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</si>
  <si>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</si>
  <si>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</si>
  <si>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</si>
  <si>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</si>
  <si>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</si>
  <si>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</si>
  <si>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</si>
  <si>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</si>
  <si>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</si>
  <si>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</si>
  <si>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</si>
  <si>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</si>
  <si>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</si>
  <si>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</si>
  <si>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</si>
  <si>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</si>
  <si>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</si>
  <si>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</si>
  <si>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</si>
  <si>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</si>
  <si>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</si>
  <si>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</si>
  <si>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</si>
  <si>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</si>
  <si>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</si>
  <si>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</si>
  <si>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</si>
  <si>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</si>
  <si>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</si>
  <si>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</si>
  <si>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</si>
  <si>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</si>
  <si>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</si>
  <si>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</si>
  <si>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</si>
  <si>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</si>
  <si>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</si>
  <si>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</si>
  <si>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</si>
  <si>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</si>
  <si>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</si>
  <si>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</si>
  <si>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</si>
  <si>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</si>
  <si>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</si>
  <si>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</si>
  <si>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</si>
  <si>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</si>
  <si>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</si>
  <si>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</si>
  <si>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</si>
  <si>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</si>
  <si>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</si>
  <si>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</si>
  <si>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</si>
  <si>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</si>
  <si>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</si>
  <si>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</si>
  <si>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</si>
  <si>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</si>
  <si>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</si>
  <si>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</si>
  <si>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</si>
  <si>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</si>
  <si>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</si>
  <si>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</si>
  <si>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</si>
  <si>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</si>
  <si>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</si>
  <si>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</si>
  <si>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</si>
  <si>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</si>
  <si>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</si>
  <si>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</si>
  <si>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</si>
  <si>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</si>
  <si>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</si>
  <si>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</si>
  <si>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</si>
  <si>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</si>
  <si>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</si>
  <si>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</si>
  <si>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</si>
  <si>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</si>
  <si>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</si>
  <si>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</si>
  <si>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</si>
  <si>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</si>
  <si>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</si>
  <si>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</si>
  <si>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</si>
  <si>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</si>
  <si>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</si>
  <si>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</si>
  <si>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</si>
  <si>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</si>
  <si>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</si>
  <si>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</si>
  <si>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</si>
  <si>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</si>
  <si>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</si>
  <si>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</si>
  <si>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</si>
  <si>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</si>
  <si>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</si>
  <si>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</si>
  <si>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</si>
  <si>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</si>
  <si>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</si>
  <si>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</si>
  <si>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</si>
  <si>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</si>
  <si>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</si>
  <si>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</si>
  <si>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</si>
  <si>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</si>
  <si>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</si>
  <si>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</si>
  <si>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</si>
  <si>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</si>
  <si>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</si>
  <si>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</si>
  <si>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</si>
  <si>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</si>
  <si>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</si>
  <si>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</si>
  <si>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</si>
  <si>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</si>
  <si>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</si>
  <si>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</si>
  <si>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</si>
  <si>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</si>
  <si>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</si>
  <si>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</si>
  <si>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</si>
  <si>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</si>
  <si>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</si>
  <si>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</si>
  <si>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</si>
  <si>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</si>
  <si>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</si>
  <si>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</si>
  <si>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</si>
  <si>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</si>
  <si>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</si>
  <si>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</si>
  <si>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</si>
  <si>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</si>
  <si>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</si>
  <si>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</si>
  <si>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</si>
  <si>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</si>
  <si>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</si>
  <si>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</si>
  <si>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</si>
  <si>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</si>
  <si>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</si>
  <si>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</si>
  <si>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</si>
  <si>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</si>
  <si>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</si>
  <si>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</si>
  <si>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</si>
  <si>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</si>
  <si>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</si>
  <si>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</si>
  <si>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</si>
  <si>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</si>
  <si>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</si>
  <si>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</si>
  <si>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</si>
  <si>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</si>
  <si>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</si>
  <si>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</si>
  <si>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</si>
  <si>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</si>
  <si>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</si>
  <si>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</si>
  <si>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</si>
  <si>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</si>
  <si>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</si>
  <si>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</si>
  <si>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</si>
  <si>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</si>
  <si>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</si>
  <si>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</si>
  <si>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</si>
  <si>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</si>
  <si>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</si>
  <si>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</si>
  <si>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</si>
  <si>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</si>
  <si>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</si>
  <si>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</si>
  <si>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</si>
  <si>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</si>
  <si>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</si>
  <si>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</si>
  <si>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</si>
  <si>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</si>
  <si>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</si>
  <si>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</si>
  <si>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</si>
  <si>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</si>
  <si>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</si>
  <si>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</si>
  <si>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</si>
  <si>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</si>
  <si>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</si>
  <si>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</si>
  <si>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</si>
  <si>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</si>
  <si>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</si>
  <si>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</si>
  <si>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</si>
  <si>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</si>
  <si>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</si>
  <si>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</si>
  <si>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</si>
  <si>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</si>
  <si>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</si>
  <si>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</si>
  <si>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</si>
  <si>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</si>
  <si>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</si>
  <si>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</si>
  <si>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</si>
  <si>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</si>
  <si>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</si>
  <si>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</si>
  <si>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</si>
  <si>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</si>
  <si>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</si>
  <si>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</si>
  <si>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</si>
  <si>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</si>
  <si>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</si>
  <si>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</si>
  <si>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</si>
  <si>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</si>
  <si>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</si>
  <si>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</si>
  <si>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</si>
  <si>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</si>
  <si>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</si>
  <si>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</si>
  <si>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</si>
  <si>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</si>
  <si>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</si>
  <si>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</si>
  <si>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</si>
  <si>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</si>
  <si>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</si>
  <si>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</si>
  <si>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</si>
  <si>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</si>
  <si>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</si>
  <si>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</si>
  <si>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</si>
  <si>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</si>
  <si>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</si>
  <si>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</si>
  <si>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</si>
  <si>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</si>
  <si>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</si>
  <si>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</si>
  <si>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</si>
  <si>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</si>
  <si>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</si>
  <si>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</si>
  <si>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</si>
  <si>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</si>
  <si>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</si>
  <si>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</si>
  <si>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</si>
  <si>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</si>
  <si>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</si>
  <si>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</si>
  <si>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</si>
  <si>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</si>
  <si>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</si>
  <si>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</si>
  <si>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</si>
  <si>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</si>
  <si>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</si>
  <si>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</si>
  <si>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</si>
  <si>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</si>
  <si>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</si>
  <si>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</si>
  <si>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</si>
  <si>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</si>
  <si>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</si>
  <si>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</si>
  <si>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</si>
  <si>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</si>
  <si>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</si>
  <si>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</si>
  <si>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</si>
  <si>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</si>
  <si>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</si>
  <si>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</si>
  <si>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</si>
  <si>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</si>
  <si>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</si>
  <si>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</si>
  <si>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</si>
  <si>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</si>
  <si>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</si>
  <si>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</si>
  <si>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</si>
  <si>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</si>
  <si>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</si>
  <si>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</si>
  <si>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</si>
  <si>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</si>
  <si>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</si>
  <si>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</si>
  <si>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</si>
  <si>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</si>
  <si>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</si>
  <si>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</si>
  <si>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</si>
  <si>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</si>
  <si>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</si>
  <si>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</si>
  <si>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</si>
  <si>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</si>
  <si>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</si>
  <si>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</si>
  <si>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</si>
  <si>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</si>
  <si>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</si>
  <si>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</si>
  <si>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</si>
  <si>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</si>
  <si>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</si>
  <si>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</si>
  <si>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</si>
  <si>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</si>
  <si>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</si>
  <si>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</si>
  <si>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</si>
  <si>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</si>
  <si>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</si>
  <si>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</si>
  <si>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</si>
  <si>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</si>
  <si>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</si>
  <si>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</si>
  <si>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</si>
  <si>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</si>
  <si>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</si>
  <si>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</si>
  <si>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</si>
  <si>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</si>
  <si>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</si>
  <si>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</si>
  <si>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</si>
  <si>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</si>
  <si>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</si>
  <si>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</si>
  <si>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</si>
  <si>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</si>
  <si>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</si>
  <si>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</si>
  <si>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</si>
  <si>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</si>
  <si>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</si>
  <si>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</si>
  <si>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</si>
  <si>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</si>
  <si>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</si>
  <si>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</si>
  <si>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</si>
  <si>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</si>
  <si>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</si>
  <si>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</si>
  <si>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</si>
  <si>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</si>
  <si>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</si>
  <si>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</si>
  <si>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</si>
  <si>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</si>
  <si>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</si>
  <si>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</si>
  <si>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</si>
  <si>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</si>
  <si>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</si>
  <si>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</si>
  <si>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</si>
  <si>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</si>
  <si>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</si>
  <si>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</si>
  <si>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</si>
  <si>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</si>
  <si>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</si>
  <si>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</si>
  <si>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</si>
  <si>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</si>
  <si>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</si>
  <si>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</si>
  <si>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</si>
  <si>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</si>
  <si>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</si>
  <si>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</si>
  <si>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</si>
  <si>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</si>
  <si>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</si>
  <si>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</si>
  <si>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</si>
  <si>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</si>
  <si>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</si>
  <si>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</si>
  <si>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</si>
  <si>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</si>
  <si>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</si>
  <si>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</si>
  <si>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</si>
  <si>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</si>
  <si>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</si>
  <si>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</si>
  <si>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</si>
  <si>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</si>
  <si>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</si>
  <si>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</si>
  <si>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</si>
  <si>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</si>
  <si>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</si>
  <si>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</si>
  <si>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</si>
  <si>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</si>
  <si>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</si>
  <si>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</si>
  <si>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</si>
  <si>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</si>
  <si>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</si>
  <si>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</si>
  <si>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</si>
  <si>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</si>
  <si>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</si>
  <si>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</si>
  <si>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</si>
  <si>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</si>
  <si>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</si>
  <si>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</si>
  <si>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</si>
  <si>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</si>
  <si>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</si>
  <si>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</si>
  <si>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</si>
  <si>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</si>
  <si>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</si>
  <si>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</si>
  <si>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</si>
  <si>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</si>
  <si>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</si>
  <si>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</si>
  <si>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</si>
  <si>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</si>
  <si>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</si>
  <si>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</si>
  <si>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</si>
  <si>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</si>
  <si>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</si>
  <si>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</si>
  <si>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</si>
  <si>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</si>
  <si>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</si>
  <si>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</si>
  <si>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</si>
  <si>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</si>
  <si>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</si>
  <si>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</si>
  <si>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</si>
  <si>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</si>
  <si>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</si>
  <si>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</si>
  <si>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</si>
  <si>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</si>
  <si>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</si>
  <si>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</si>
  <si>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</si>
  <si>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</si>
  <si>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</si>
  <si>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</si>
  <si>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</si>
  <si>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</si>
  <si>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</si>
  <si>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</si>
  <si>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</si>
  <si>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</si>
  <si>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</si>
  <si>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</si>
  <si>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</si>
  <si>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</si>
  <si>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</si>
  <si>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</si>
  <si>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</si>
  <si>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</si>
  <si>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</si>
  <si>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</si>
  <si>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</si>
  <si>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</si>
  <si>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</si>
  <si>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</si>
  <si>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</si>
  <si>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</si>
  <si>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</si>
  <si>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</si>
  <si>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</si>
  <si>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</si>
  <si>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</si>
  <si>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</si>
  <si>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</si>
  <si>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</si>
  <si>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</si>
  <si>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</si>
  <si>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</si>
  <si>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</si>
  <si>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</si>
  <si>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</si>
  <si>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</si>
  <si>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</si>
  <si>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</si>
  <si>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</si>
  <si>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</si>
  <si>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</si>
  <si>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</si>
  <si>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</si>
  <si>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</si>
  <si>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</si>
  <si>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</si>
  <si>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</si>
  <si>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</si>
  <si>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</si>
  <si>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</si>
  <si>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</si>
  <si>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</si>
  <si>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</si>
  <si>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</si>
  <si>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</si>
  <si>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</si>
  <si>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</si>
  <si>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</si>
  <si>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</si>
  <si>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</si>
  <si>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</si>
  <si>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</si>
  <si>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</si>
  <si>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</si>
  <si>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</si>
  <si>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</si>
  <si>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</si>
  <si>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</si>
  <si>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</si>
  <si>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</si>
  <si>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</si>
  <si>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</si>
  <si>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</si>
  <si>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</si>
  <si>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</si>
  <si>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</si>
  <si>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</si>
  <si>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</si>
  <si>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</si>
  <si>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</si>
  <si>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</si>
  <si>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</si>
  <si>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</si>
  <si>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</si>
  <si>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</si>
  <si>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</si>
  <si>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</si>
  <si>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</si>
  <si>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</si>
  <si>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</si>
  <si>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</si>
  <si>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</si>
  <si>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</si>
  <si>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</si>
  <si>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</si>
  <si>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</si>
  <si>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</si>
  <si>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</si>
  <si>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</si>
  <si>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</si>
  <si>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</si>
  <si>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</si>
  <si>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</si>
  <si>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</si>
  <si>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</si>
  <si>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</si>
  <si>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</si>
  <si>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</si>
  <si>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</si>
  <si>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</si>
  <si>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</si>
  <si>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</si>
  <si>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</si>
  <si>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</si>
  <si>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</si>
  <si>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</si>
  <si>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</si>
  <si>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</si>
  <si>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</si>
  <si>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</si>
  <si>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</si>
  <si>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</si>
  <si>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</si>
  <si>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</si>
  <si>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</si>
  <si>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</si>
  <si>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</si>
  <si>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</si>
  <si>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</si>
  <si>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</si>
  <si>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</si>
  <si>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</si>
  <si>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</si>
  <si>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</si>
  <si>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</si>
  <si>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</si>
  <si>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</si>
  <si>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</si>
  <si>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</si>
  <si>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</si>
  <si>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</si>
  <si>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</si>
  <si>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</si>
  <si>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</si>
  <si>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</si>
  <si>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</si>
  <si>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</si>
  <si>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</si>
  <si>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</si>
  <si>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</si>
  <si>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</si>
  <si>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</si>
  <si>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</si>
  <si>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</si>
  <si>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</si>
  <si>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</si>
  <si>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</si>
  <si>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</si>
  <si>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</si>
  <si>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</si>
  <si>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</si>
  <si>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</si>
  <si>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</si>
  <si>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</si>
  <si>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</si>
  <si>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</si>
  <si>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</si>
  <si>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</si>
  <si>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</si>
  <si>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</si>
  <si>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</si>
  <si>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</si>
  <si>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</si>
  <si>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</si>
  <si>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</si>
  <si>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</si>
  <si>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</si>
  <si>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</si>
  <si>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</si>
  <si>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</si>
  <si>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</si>
  <si>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</si>
  <si>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</si>
  <si>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</si>
  <si>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</si>
  <si>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</si>
  <si>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</si>
  <si>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</si>
  <si>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</si>
  <si>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</si>
  <si>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</si>
  <si>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</si>
  <si>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</si>
  <si>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</si>
  <si>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</si>
  <si>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</si>
  <si>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</si>
  <si>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</si>
  <si>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</si>
  <si>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</si>
  <si>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</si>
  <si>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</si>
  <si>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</si>
  <si>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</si>
  <si>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</si>
  <si>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</si>
  <si>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</si>
  <si>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</si>
  <si>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</si>
  <si>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</si>
  <si>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</si>
  <si>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</si>
  <si>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</si>
  <si>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</si>
  <si>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</si>
  <si>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</si>
  <si>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</si>
  <si>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</si>
  <si>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</si>
  <si>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</si>
  <si>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</si>
  <si>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</si>
  <si>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</si>
  <si>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</si>
  <si>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</si>
  <si>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</si>
  <si>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</si>
  <si>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</si>
  <si>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</si>
  <si>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</si>
  <si>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</si>
  <si>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</si>
  <si>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</si>
  <si>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</si>
  <si>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</si>
  <si>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</si>
  <si>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</si>
  <si>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</si>
  <si>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</si>
  <si>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</si>
  <si>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</si>
  <si>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</si>
  <si>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</si>
  <si>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</si>
  <si>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</si>
  <si>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</si>
  <si>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</si>
  <si>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</si>
  <si>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</si>
  <si>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</si>
  <si>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</si>
  <si>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</si>
  <si>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</si>
  <si>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</si>
  <si>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</si>
  <si>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</si>
  <si>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</si>
  <si>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</si>
  <si>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</si>
  <si>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</si>
  <si>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</si>
  <si>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</si>
  <si>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</si>
  <si>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</si>
  <si>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</si>
  <si>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</si>
  <si>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</si>
  <si>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</si>
  <si>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</si>
  <si>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</si>
  <si>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</si>
  <si>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</si>
  <si>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</si>
  <si>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</si>
  <si>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</si>
  <si>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</si>
  <si>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</si>
  <si>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</si>
  <si>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</si>
  <si>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</si>
  <si>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</si>
  <si>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</si>
  <si>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</si>
  <si>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</si>
  <si>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</si>
  <si>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</si>
  <si>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</si>
  <si>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</si>
  <si>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</si>
  <si>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</si>
  <si>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</si>
  <si>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</si>
  <si>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</si>
  <si>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</si>
  <si>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</si>
  <si>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</si>
  <si>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</si>
  <si>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</si>
  <si>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</si>
  <si>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</si>
  <si>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</si>
  <si>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</si>
  <si>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</si>
  <si>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</si>
  <si>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</si>
  <si>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</si>
  <si>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</si>
  <si>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</si>
  <si>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</si>
  <si>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</si>
  <si>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</si>
  <si>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</si>
  <si>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</si>
  <si>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</si>
  <si>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</si>
  <si>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</si>
  <si>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</si>
  <si>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</si>
  <si>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</si>
  <si>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</si>
  <si>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</si>
  <si>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</si>
  <si>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</si>
  <si>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</si>
  <si>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</si>
  <si>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</si>
  <si>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</si>
  <si>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</si>
  <si>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</si>
  <si>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</si>
  <si>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</si>
  <si>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</si>
  <si>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</si>
  <si>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</si>
  <si>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</si>
  <si>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</si>
  <si>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</si>
  <si>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</si>
  <si>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</si>
  <si>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</si>
  <si>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</si>
  <si>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</si>
  <si>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</si>
  <si>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</si>
  <si>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</si>
  <si>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</si>
  <si>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</si>
  <si>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</si>
  <si>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</si>
  <si>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</si>
  <si>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</si>
  <si>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</si>
  <si>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</si>
  <si>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</si>
  <si>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</si>
  <si>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</si>
  <si>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</si>
  <si>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</si>
  <si>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</si>
  <si>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</si>
  <si>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</si>
  <si>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</si>
  <si>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</si>
  <si>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</si>
  <si>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</si>
  <si>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</si>
  <si>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</si>
  <si>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</si>
  <si>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</si>
  <si>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</si>
  <si>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</si>
  <si>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</si>
  <si>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</si>
  <si>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</si>
  <si>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</si>
  <si>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</si>
  <si>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</si>
  <si>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</si>
  <si>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</si>
  <si>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</si>
  <si>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</si>
  <si>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</si>
  <si>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</si>
  <si>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</si>
  <si>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</si>
  <si>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</si>
  <si>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</si>
  <si>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</si>
  <si>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</si>
  <si>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</si>
  <si>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</si>
  <si>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</si>
  <si>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</si>
  <si>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</si>
  <si>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</si>
  <si>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</si>
  <si>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</si>
  <si>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</si>
  <si>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</si>
  <si>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</si>
  <si>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</si>
  <si>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</si>
  <si>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</si>
  <si>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</si>
  <si>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</si>
  <si>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</si>
  <si>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</si>
  <si>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</si>
  <si>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</si>
  <si>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</si>
  <si>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</si>
  <si>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</si>
  <si>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</si>
  <si>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</si>
  <si>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</si>
  <si>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</si>
  <si>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</si>
  <si>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</si>
  <si>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</si>
  <si>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</si>
  <si>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</si>
  <si>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</si>
  <si>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</si>
  <si>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</si>
  <si>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</si>
  <si>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</si>
  <si>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</si>
  <si>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</si>
  <si>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</si>
  <si>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</si>
  <si>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</si>
  <si>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</si>
  <si>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</si>
  <si>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</si>
  <si>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</si>
  <si>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</si>
  <si>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</si>
  <si>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</si>
  <si>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</si>
  <si>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</si>
  <si>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</si>
  <si>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</si>
  <si>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</si>
  <si>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</si>
  <si>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</si>
  <si>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</si>
  <si>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</si>
  <si>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</si>
  <si>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</si>
  <si>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</si>
  <si>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</si>
  <si>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</si>
  <si>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</si>
  <si>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</si>
  <si>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</si>
  <si>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</si>
  <si>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</si>
  <si>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</si>
  <si>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</si>
  <si>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</si>
  <si>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</si>
  <si>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</si>
  <si>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</si>
  <si>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</si>
  <si>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</si>
  <si>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</si>
  <si>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</si>
  <si>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</si>
  <si>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</si>
  <si>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</si>
  <si>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</si>
  <si>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</si>
  <si>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</si>
  <si>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</si>
  <si>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</si>
  <si>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</si>
  <si>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</si>
  <si>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</si>
  <si>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</si>
  <si>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</si>
  <si>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</si>
  <si>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</si>
  <si>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</si>
  <si>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</si>
  <si>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</si>
  <si>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</si>
  <si>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</si>
  <si>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</si>
  <si>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</si>
  <si>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</si>
  <si>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</si>
  <si>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</si>
  <si>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</si>
  <si>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</si>
  <si>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</si>
  <si>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</si>
  <si>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</si>
  <si>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</si>
  <si>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</si>
  <si>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</si>
  <si>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</si>
  <si>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</si>
  <si>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</si>
  <si>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</si>
  <si>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</si>
  <si>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</si>
  <si>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</si>
  <si>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</si>
  <si>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</si>
  <si>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</si>
  <si>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</si>
  <si>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</si>
  <si>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</si>
  <si>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</si>
  <si>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</si>
  <si>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</si>
  <si>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</si>
  <si>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</si>
  <si>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</si>
  <si>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</si>
  <si>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</si>
  <si>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</si>
  <si>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</si>
  <si>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</si>
  <si>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</si>
  <si>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</si>
  <si>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</si>
  <si>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</si>
  <si>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</si>
  <si>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</si>
  <si>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</si>
  <si>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</si>
  <si>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</si>
  <si>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</si>
  <si>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</si>
  <si>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</si>
  <si>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</si>
  <si>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</si>
  <si>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</si>
  <si>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</si>
  <si>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</si>
  <si>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</si>
  <si>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</si>
  <si>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</si>
  <si>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</si>
  <si>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</si>
  <si>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</si>
  <si>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</si>
  <si>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</si>
  <si>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</si>
  <si>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</si>
  <si>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</si>
  <si>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</si>
  <si>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</si>
  <si>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</si>
  <si>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</si>
  <si>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</si>
  <si>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</si>
  <si>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</si>
  <si>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</si>
  <si>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</si>
  <si>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</si>
  <si>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</si>
  <si>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</si>
  <si>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</si>
  <si>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</si>
  <si>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</si>
  <si>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</si>
  <si>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</si>
  <si>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</si>
  <si>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</si>
  <si>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</si>
  <si>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</si>
  <si>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</si>
  <si>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</si>
  <si>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</si>
  <si>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</si>
  <si>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</si>
  <si>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</si>
  <si>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</si>
  <si>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</si>
  <si>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</si>
  <si>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</si>
  <si>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</si>
  <si>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</si>
  <si>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</si>
  <si>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</si>
  <si>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</si>
  <si>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</si>
  <si>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</si>
  <si>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</si>
  <si>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</si>
  <si>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</si>
  <si>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</si>
  <si>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</si>
  <si>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</si>
  <si>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</si>
  <si>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</si>
  <si>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</si>
  <si>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</si>
  <si>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</si>
  <si>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</si>
  <si>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</si>
  <si>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</si>
  <si>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</si>
  <si>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</si>
  <si>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</si>
  <si>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</si>
  <si>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</si>
  <si>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</si>
  <si>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</si>
  <si>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</si>
  <si>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</si>
  <si>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</si>
  <si>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</si>
  <si>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</si>
  <si>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</si>
  <si>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</si>
  <si>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</si>
  <si>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</si>
  <si>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</si>
  <si>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</si>
  <si>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</si>
  <si>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</si>
  <si>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</si>
  <si>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</si>
  <si>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</si>
  <si>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</si>
  <si>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</si>
  <si>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</si>
  <si>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</si>
  <si>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</si>
  <si>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</si>
  <si>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</si>
  <si>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</si>
  <si>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</si>
  <si>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</si>
  <si>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</si>
  <si>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</si>
  <si>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</si>
  <si>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</si>
  <si>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</si>
  <si>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</si>
  <si>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</si>
  <si>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</si>
  <si>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</si>
  <si>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</si>
  <si>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</si>
  <si>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</si>
  <si>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</si>
  <si>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</si>
  <si>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</si>
  <si>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</si>
  <si>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</si>
  <si>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</si>
  <si>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</si>
  <si>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</si>
  <si>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</si>
  <si>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</si>
  <si>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</si>
  <si>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</si>
  <si>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</si>
  <si>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</si>
  <si>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</si>
  <si>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</si>
  <si>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</si>
  <si>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</si>
  <si>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</si>
  <si>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</si>
  <si>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</si>
  <si>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</si>
  <si>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</si>
  <si>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</si>
  <si>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</si>
  <si>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</si>
  <si>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</si>
  <si>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</si>
  <si>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</si>
  <si>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</si>
  <si>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</si>
  <si>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</si>
  <si>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</si>
  <si>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</si>
  <si>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</si>
  <si>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</si>
  <si>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</si>
  <si>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</si>
  <si>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</si>
  <si>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</si>
  <si>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</si>
  <si>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</si>
  <si>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</si>
  <si>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</si>
  <si>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</si>
  <si>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</si>
  <si>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</si>
  <si>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</si>
  <si>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</si>
  <si>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</si>
  <si>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</si>
  <si>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</si>
  <si>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</si>
  <si>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</si>
  <si>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</si>
  <si>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</si>
  <si>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</si>
  <si>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</si>
  <si>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</si>
  <si>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</si>
  <si>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</si>
  <si>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</si>
  <si>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</si>
  <si>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</si>
  <si>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</si>
  <si>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</si>
  <si>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</si>
  <si>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</si>
  <si>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</si>
  <si>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</si>
  <si>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</si>
  <si>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</si>
  <si>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</si>
  <si>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</si>
  <si>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</si>
  <si>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</si>
  <si>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</si>
  <si>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</si>
  <si>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</si>
  <si>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</si>
  <si>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</si>
  <si>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</si>
  <si>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</si>
  <si>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</si>
  <si>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</si>
  <si>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</si>
  <si>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</si>
  <si>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</si>
  <si>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</si>
  <si>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</si>
  <si>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</si>
  <si>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</si>
  <si>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</si>
  <si>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</si>
  <si>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</si>
  <si>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</si>
  <si>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</si>
  <si>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</si>
  <si>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</si>
  <si>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</si>
  <si>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</si>
  <si>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</si>
  <si>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</si>
  <si>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</si>
  <si>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</si>
  <si>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</si>
  <si>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</si>
  <si>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</si>
  <si>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</si>
  <si>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</si>
  <si>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</si>
  <si>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</si>
  <si>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</si>
  <si>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</si>
  <si>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</si>
  <si>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</si>
  <si>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</si>
  <si>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</si>
  <si>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</si>
  <si>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</si>
  <si>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</si>
  <si>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</si>
  <si>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</si>
  <si>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</si>
  <si>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</si>
  <si>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</si>
  <si>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</si>
  <si>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</si>
  <si>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</si>
  <si>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</si>
  <si>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</si>
  <si>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</si>
  <si>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</si>
  <si>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</si>
  <si>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</si>
  <si>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</si>
  <si>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</si>
  <si>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</si>
  <si>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</si>
  <si>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</si>
  <si>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</si>
  <si>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</si>
  <si>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</si>
  <si>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</si>
  <si>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</si>
  <si>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</si>
  <si>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</si>
  <si>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</si>
  <si>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</si>
  <si>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</si>
  <si>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</si>
  <si>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</si>
  <si>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</si>
  <si>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</si>
  <si>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</si>
  <si>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</si>
  <si>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</si>
  <si>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</si>
  <si>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</si>
  <si>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</si>
  <si>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</si>
  <si>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</si>
  <si>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</si>
  <si>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</si>
  <si>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</si>
  <si>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</si>
  <si>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</si>
  <si>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</si>
  <si>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</si>
  <si>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</si>
  <si>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</si>
  <si>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</si>
  <si>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</si>
  <si>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</si>
  <si>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</si>
  <si>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</si>
  <si>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</si>
  <si>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</si>
  <si>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</si>
  <si>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</si>
  <si>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</si>
  <si>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</si>
  <si>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</si>
  <si>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</si>
  <si>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</si>
  <si>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</si>
  <si>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</si>
  <si>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</si>
  <si>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</si>
  <si>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</si>
  <si>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</si>
  <si>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</si>
  <si>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</si>
  <si>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</si>
  <si>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</si>
  <si>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</si>
  <si>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</si>
  <si>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</si>
  <si>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</si>
  <si>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</si>
  <si>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</si>
  <si>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</si>
  <si>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</si>
  <si>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</si>
  <si>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</si>
  <si>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</si>
  <si>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</si>
  <si>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</si>
  <si>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</si>
  <si>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</si>
  <si>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</si>
  <si>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</si>
  <si>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</si>
  <si>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</si>
  <si>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</si>
  <si>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</si>
  <si>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</si>
  <si>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</si>
  <si>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</si>
  <si>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</si>
  <si>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</si>
  <si>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</si>
  <si>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</si>
  <si>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</si>
  <si>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</si>
  <si>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</si>
  <si>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</si>
  <si>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</si>
  <si>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</si>
  <si>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</si>
  <si>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</si>
  <si>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</si>
  <si>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</si>
  <si>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</si>
  <si>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</si>
  <si>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</si>
  <si>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</si>
  <si>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</si>
  <si>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</si>
  <si>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</si>
  <si>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</si>
  <si>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</si>
  <si>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</si>
  <si>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</si>
  <si>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</si>
  <si>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</si>
  <si>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</si>
  <si>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</si>
  <si>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</si>
  <si>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</si>
  <si>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</si>
  <si>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</si>
  <si>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</si>
  <si>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</si>
  <si>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</si>
  <si>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</si>
  <si>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</si>
  <si>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</si>
  <si>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</si>
  <si>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</si>
  <si>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</si>
  <si>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</si>
  <si>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</si>
  <si>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</si>
  <si>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</si>
  <si>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</si>
  <si>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</si>
  <si>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</si>
  <si>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</si>
  <si>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</si>
  <si>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</si>
  <si>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</si>
  <si>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</si>
  <si>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</si>
  <si>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</si>
  <si>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</si>
  <si>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</si>
  <si>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</si>
  <si>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</si>
  <si>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</si>
  <si>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</si>
  <si>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</si>
  <si>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</si>
  <si>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</si>
  <si>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</si>
  <si>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</si>
  <si>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</si>
  <si>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</si>
  <si>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</si>
  <si>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</si>
  <si>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</si>
  <si>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</si>
  <si>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</si>
  <si>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</si>
  <si>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</si>
  <si>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</si>
  <si>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</si>
  <si>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</si>
  <si>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</si>
  <si>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</si>
  <si>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</si>
  <si>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</si>
  <si>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</si>
  <si>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</si>
  <si>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</si>
  <si>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</si>
  <si>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</si>
  <si>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</si>
  <si>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</si>
  <si>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</si>
  <si>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</si>
  <si>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</si>
  <si>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</si>
  <si>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</si>
  <si>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</si>
  <si>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</si>
  <si>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</si>
  <si>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</si>
  <si>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</si>
  <si>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</si>
  <si>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</si>
  <si>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</si>
  <si>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</si>
  <si>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</si>
  <si>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</si>
  <si>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</si>
  <si>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</si>
  <si>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</si>
  <si>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</si>
  <si>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</si>
  <si>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</si>
  <si>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</si>
  <si>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</si>
  <si>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</si>
  <si>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</si>
  <si>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</si>
  <si>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</si>
  <si>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</si>
  <si>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</si>
  <si>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</si>
  <si>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</si>
  <si>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</si>
  <si>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</si>
  <si>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</si>
  <si>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</si>
  <si>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</si>
  <si>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</si>
  <si>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</si>
  <si>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</si>
  <si>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</si>
  <si>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</si>
  <si>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</si>
  <si>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</si>
  <si>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</si>
  <si>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</si>
  <si>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</si>
  <si>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</si>
  <si>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</si>
  <si>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</si>
  <si>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</si>
  <si>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</si>
  <si>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</si>
  <si>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</si>
  <si>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</si>
  <si>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</si>
  <si>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</si>
  <si>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</si>
  <si>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</si>
  <si>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</si>
  <si>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</si>
  <si>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</si>
  <si>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</si>
  <si>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</si>
  <si>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</si>
  <si>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</si>
  <si>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</si>
  <si>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</si>
  <si>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</si>
  <si>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</si>
  <si>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</si>
  <si>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</si>
  <si>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</si>
  <si>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</si>
  <si>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</si>
  <si>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</si>
  <si>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</si>
  <si>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</si>
  <si>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</si>
  <si>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</si>
  <si>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</si>
  <si>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</si>
  <si>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</si>
  <si>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</si>
  <si>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</si>
  <si>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</si>
  <si>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</si>
  <si>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</si>
  <si>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</si>
  <si>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</si>
  <si>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</si>
  <si>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</si>
  <si>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</si>
  <si>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</si>
  <si>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</si>
  <si>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</si>
  <si>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</si>
  <si>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</si>
  <si>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</si>
  <si>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</si>
  <si>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</si>
  <si>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</si>
  <si>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</si>
  <si>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</si>
  <si>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</si>
  <si>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</si>
  <si>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</si>
  <si>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</si>
  <si>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</si>
  <si>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</si>
  <si>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</si>
  <si>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</si>
  <si>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</si>
  <si>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</si>
  <si>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</si>
  <si>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</si>
  <si>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</si>
  <si>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</si>
  <si>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</si>
  <si>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</si>
  <si>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</si>
  <si>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</si>
  <si>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</si>
  <si>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</si>
  <si>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</si>
  <si>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</si>
  <si>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</si>
  <si>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</si>
  <si>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</si>
  <si>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</si>
  <si>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</si>
  <si>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</si>
  <si>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</si>
  <si>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</si>
  <si>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</si>
  <si>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</si>
  <si>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</si>
  <si>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</si>
  <si>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</si>
  <si>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</si>
  <si>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</si>
  <si>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</si>
  <si>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</si>
  <si>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</si>
  <si>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</si>
  <si>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</si>
  <si>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</si>
  <si>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</si>
  <si>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</si>
  <si>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</si>
  <si>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</si>
  <si>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</si>
  <si>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</si>
  <si>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</si>
  <si>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</si>
  <si>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</si>
  <si>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</si>
  <si>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</si>
  <si>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</si>
  <si>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</si>
  <si>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</si>
  <si>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</si>
  <si>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</si>
  <si>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</si>
  <si>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</si>
  <si>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</si>
  <si>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</si>
  <si>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</si>
  <si>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</si>
  <si>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</si>
  <si>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</si>
  <si>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</si>
  <si>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</si>
  <si>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</si>
  <si>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</si>
  <si>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</si>
  <si>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</si>
  <si>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</si>
  <si>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</si>
  <si>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</si>
  <si>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</si>
  <si>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</si>
  <si>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</si>
  <si>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</si>
  <si>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</si>
  <si>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</si>
  <si>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</si>
  <si>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</si>
  <si>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</si>
  <si>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</si>
  <si>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</si>
  <si>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</si>
  <si>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</si>
  <si>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</si>
  <si>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</si>
  <si>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</si>
  <si>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</si>
  <si>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</si>
  <si>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</si>
  <si>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</si>
  <si>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</si>
  <si>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</si>
  <si>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</si>
  <si>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</si>
  <si>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</si>
  <si>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</si>
  <si>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</si>
  <si>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</si>
  <si>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</si>
  <si>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</si>
  <si>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</si>
  <si>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</si>
  <si>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</si>
  <si>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</si>
  <si>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</si>
  <si>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</si>
  <si>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</si>
  <si>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</si>
  <si>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</si>
  <si>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</si>
  <si>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</si>
  <si>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</si>
  <si>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</si>
  <si>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</si>
  <si>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</si>
  <si>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</si>
  <si>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</si>
  <si>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</si>
  <si>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</si>
  <si>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</si>
  <si>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</si>
  <si>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</si>
  <si>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</si>
  <si>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</si>
  <si>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</si>
  <si>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</si>
  <si>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</si>
  <si>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</si>
  <si>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</si>
  <si>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</si>
  <si>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</si>
  <si>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</si>
  <si>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</si>
  <si>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</si>
  <si>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</si>
  <si>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</si>
  <si>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</si>
  <si>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</si>
  <si>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</si>
  <si>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</si>
  <si>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</si>
  <si>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</si>
  <si>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</si>
  <si>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</si>
  <si>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</si>
  <si>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</si>
  <si>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</si>
  <si>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</si>
  <si>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</si>
  <si>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</si>
  <si>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</si>
  <si>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</si>
  <si>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</si>
  <si>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</si>
  <si>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</si>
  <si>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</si>
  <si>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</si>
  <si>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</si>
  <si>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</si>
  <si>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</si>
  <si>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</si>
  <si>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</si>
  <si>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</si>
  <si>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</si>
  <si>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</si>
  <si>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</si>
  <si>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</si>
  <si>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</si>
  <si>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</si>
  <si>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</si>
  <si>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</si>
  <si>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</si>
  <si>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</si>
  <si>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</si>
  <si>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</si>
  <si>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</si>
  <si>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</si>
  <si>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</si>
  <si>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</si>
  <si>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</si>
  <si>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</si>
  <si>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</si>
  <si>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</si>
  <si>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</si>
  <si>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</si>
  <si>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</si>
  <si>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</si>
  <si>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</si>
  <si>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</si>
  <si>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</si>
  <si>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</si>
  <si>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</si>
  <si>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</si>
  <si>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</si>
  <si>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</si>
  <si>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</si>
  <si>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</si>
  <si>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</si>
  <si>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</si>
  <si>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</si>
  <si>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</si>
  <si>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</si>
  <si>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</si>
  <si>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</si>
  <si>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</si>
  <si>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</si>
  <si>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</si>
  <si>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</si>
  <si>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</si>
  <si>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</si>
  <si>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</si>
  <si>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</si>
  <si>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</si>
  <si>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</si>
  <si>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</si>
  <si>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</si>
  <si>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</si>
  <si>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</si>
  <si>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</si>
  <si>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</si>
  <si>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</si>
  <si>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</si>
  <si>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</si>
  <si>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</si>
  <si>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</si>
  <si>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</si>
  <si>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</si>
  <si>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</si>
  <si>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</si>
  <si>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</si>
  <si>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</si>
  <si>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</si>
  <si>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</si>
  <si>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</si>
  <si>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</si>
  <si>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</si>
  <si>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</si>
  <si>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</si>
  <si>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</si>
  <si>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</si>
  <si>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</si>
  <si>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</si>
  <si>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</si>
  <si>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</si>
  <si>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</si>
  <si>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</si>
  <si>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</si>
  <si>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</si>
  <si>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</si>
  <si>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</si>
  <si>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</si>
  <si>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</si>
  <si>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</si>
  <si>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</si>
  <si>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</si>
  <si>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</si>
  <si>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</si>
  <si>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</si>
  <si>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</si>
  <si>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</si>
  <si>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</si>
  <si>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</si>
  <si>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</si>
  <si>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</si>
  <si>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</si>
  <si>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</si>
  <si>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</si>
  <si>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</si>
  <si>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</si>
  <si>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</si>
  <si>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</si>
  <si>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</si>
  <si>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</si>
  <si>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</si>
  <si>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</si>
  <si>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</si>
  <si>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</si>
  <si>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</si>
  <si>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</si>
  <si>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</si>
  <si>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</si>
  <si>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</si>
  <si>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</si>
  <si>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</si>
  <si>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</si>
  <si>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</si>
  <si>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</si>
  <si>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</si>
  <si>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</si>
  <si>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</si>
  <si>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</si>
  <si>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</si>
  <si>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</si>
  <si>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</si>
  <si>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</si>
  <si>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</si>
  <si>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</si>
  <si>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</si>
  <si>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</si>
  <si>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</si>
  <si>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</si>
  <si>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</si>
  <si>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</si>
  <si>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</si>
  <si>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</si>
  <si>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</si>
  <si>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</si>
  <si>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</si>
  <si>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</si>
  <si>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</si>
  <si>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</si>
  <si>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</si>
  <si>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</si>
  <si>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</si>
  <si>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</si>
  <si>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</si>
  <si>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</si>
  <si>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</si>
  <si>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</si>
  <si>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</si>
  <si>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</si>
  <si>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</si>
  <si>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</si>
  <si>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</si>
  <si>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</si>
  <si>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</si>
  <si>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</si>
  <si>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</si>
  <si>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</si>
  <si>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</si>
  <si>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</si>
  <si>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</si>
  <si>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</si>
  <si>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</si>
  <si>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</si>
  <si>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</si>
  <si>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</si>
  <si>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</si>
  <si>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</si>
  <si>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</si>
  <si>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</si>
  <si>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</si>
  <si>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</si>
  <si>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</si>
  <si>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</si>
  <si>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</si>
  <si>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</si>
  <si>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</si>
  <si>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</si>
  <si>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</si>
  <si>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</si>
  <si>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</si>
  <si>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</si>
  <si>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</si>
  <si>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</si>
  <si>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</si>
  <si>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</si>
  <si>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</si>
  <si>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</si>
  <si>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</si>
  <si>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</si>
  <si>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</si>
  <si>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</si>
  <si>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</si>
  <si>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</si>
  <si>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</si>
  <si>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</si>
  <si>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</si>
  <si>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</si>
  <si>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</si>
  <si>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</si>
  <si>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</si>
  <si>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</si>
  <si>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</si>
  <si>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</si>
  <si>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</si>
  <si>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</si>
  <si>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</si>
  <si>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</si>
  <si>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</si>
  <si>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</si>
  <si>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</si>
  <si>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</si>
  <si>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</si>
  <si>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</si>
  <si>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</si>
  <si>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</si>
  <si>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</si>
  <si>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</si>
  <si>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</si>
  <si>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</si>
  <si>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</si>
  <si>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</si>
  <si>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</si>
  <si>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</si>
  <si>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</si>
  <si>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</si>
  <si>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</si>
  <si>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</si>
  <si>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</si>
  <si>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</si>
  <si>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</si>
  <si>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</si>
  <si>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</si>
  <si>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</si>
  <si>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</si>
  <si>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</si>
  <si>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</si>
  <si>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</si>
  <si>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</si>
  <si>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</si>
  <si>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</si>
  <si>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</si>
  <si>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</si>
  <si>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</si>
  <si>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</si>
  <si>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</si>
  <si>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</si>
  <si>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</si>
  <si>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</si>
  <si>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</si>
  <si>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</si>
  <si>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</si>
  <si>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</si>
  <si>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</si>
  <si>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</si>
  <si>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</si>
  <si>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</si>
  <si>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</si>
  <si>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</si>
  <si>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</si>
  <si>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</si>
  <si>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</si>
  <si>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</si>
  <si>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</si>
  <si>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</si>
  <si>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</si>
  <si>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</si>
  <si>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</si>
  <si>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</si>
  <si>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</si>
  <si>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</si>
  <si>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</si>
  <si>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</si>
  <si>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</si>
  <si>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</si>
  <si>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</si>
  <si>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</si>
  <si>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</si>
  <si>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</si>
  <si>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</si>
  <si>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</si>
  <si>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</si>
  <si>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</si>
  <si>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</si>
  <si>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</si>
  <si>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</si>
  <si>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</si>
  <si>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</si>
  <si>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</si>
  <si>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</si>
  <si>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</si>
  <si>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</si>
  <si>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</si>
  <si>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</si>
  <si>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</si>
  <si>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</si>
  <si>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</si>
  <si>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</si>
  <si>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</si>
  <si>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</si>
  <si>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</si>
  <si>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</si>
  <si>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</si>
  <si>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</si>
  <si>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</si>
  <si>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</si>
  <si>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</si>
  <si>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</si>
  <si>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</si>
  <si>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</si>
  <si>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</si>
  <si>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</si>
  <si>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</si>
  <si>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</si>
  <si>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</si>
  <si>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</si>
  <si>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</si>
  <si>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</si>
  <si>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</si>
  <si>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</si>
  <si>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</si>
  <si>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</si>
  <si>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</si>
  <si>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</si>
  <si>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</si>
  <si>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</si>
  <si>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</si>
  <si>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</si>
  <si>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</si>
  <si>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</si>
  <si>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</si>
  <si>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</si>
  <si>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</si>
  <si>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</si>
  <si>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</si>
  <si>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</si>
  <si>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</si>
  <si>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</si>
  <si>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</si>
  <si>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</si>
  <si>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</si>
  <si>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</si>
  <si>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</si>
  <si>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</si>
  <si>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</si>
  <si>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</si>
  <si>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</si>
  <si>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</si>
  <si>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</si>
  <si>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</si>
  <si>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</si>
  <si>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</si>
  <si>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</si>
  <si>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</si>
  <si>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</si>
  <si>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</si>
  <si>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</si>
  <si>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</si>
  <si>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</si>
  <si>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</si>
  <si>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</si>
  <si>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</si>
  <si>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</si>
  <si>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</si>
  <si>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</si>
  <si>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</si>
  <si>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</si>
  <si>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</si>
  <si>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</si>
  <si>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</si>
  <si>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</si>
  <si>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</si>
  <si>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</si>
  <si>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</si>
  <si>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</si>
  <si>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</si>
  <si>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</si>
  <si>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</si>
  <si>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</si>
  <si>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</si>
  <si>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</si>
  <si>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</si>
  <si>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</si>
  <si>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</si>
  <si>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</si>
  <si>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</si>
  <si>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</si>
  <si>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</si>
  <si>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</si>
  <si>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</si>
  <si>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</si>
  <si>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</si>
  <si>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</si>
  <si>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</si>
  <si>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</si>
  <si>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</si>
  <si>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</si>
  <si>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</si>
  <si>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</si>
  <si>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</si>
  <si>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</si>
  <si>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</si>
  <si>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</si>
  <si>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</si>
  <si>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</si>
  <si>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</si>
  <si>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</si>
  <si>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</si>
  <si>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</si>
  <si>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</si>
  <si>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</si>
  <si>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</si>
  <si>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</si>
  <si>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</si>
  <si>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</si>
  <si>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</si>
  <si>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</si>
  <si>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</si>
  <si>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</si>
  <si>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</si>
  <si>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</si>
  <si>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</si>
  <si>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</si>
  <si>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</si>
  <si>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</si>
  <si>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</si>
  <si>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</si>
  <si>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</si>
  <si>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</si>
  <si>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</si>
  <si>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</si>
  <si>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</si>
  <si>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</si>
  <si>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</si>
  <si>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</si>
  <si>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</si>
  <si>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</si>
  <si>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</si>
  <si>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</si>
  <si>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</si>
  <si>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</si>
  <si>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</si>
  <si>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</si>
  <si>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</si>
  <si>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</si>
  <si>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</si>
  <si>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</si>
  <si>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</si>
  <si>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</si>
  <si>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</si>
  <si>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</si>
  <si>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</si>
  <si>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</si>
  <si>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</si>
  <si>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</si>
  <si>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</si>
  <si>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</si>
  <si>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</si>
  <si>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</si>
  <si>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</si>
  <si>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</si>
  <si>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</si>
  <si>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</si>
  <si>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</si>
  <si>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</si>
  <si>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</si>
  <si>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</si>
  <si>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</si>
  <si>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</si>
  <si>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</si>
  <si>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</si>
  <si>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</si>
  <si>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</si>
  <si>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</si>
  <si>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</si>
  <si>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</si>
  <si>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</si>
  <si>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</si>
  <si>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</si>
  <si>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</si>
  <si>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</si>
  <si>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</si>
  <si>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</si>
  <si>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</si>
  <si>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</si>
  <si>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</si>
  <si>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</si>
  <si>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</si>
  <si>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</si>
  <si>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</si>
  <si>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</si>
  <si>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</si>
  <si>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</si>
  <si>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</si>
  <si>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</si>
  <si>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</si>
  <si>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</si>
  <si>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</si>
  <si>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</si>
  <si>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</si>
  <si>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</si>
  <si>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</si>
  <si>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</si>
  <si>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</si>
  <si>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</si>
  <si>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</si>
  <si>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</si>
  <si>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</si>
  <si>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</si>
  <si>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</si>
  <si>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</si>
  <si>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</si>
  <si>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</si>
  <si>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</si>
  <si>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</si>
  <si>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</si>
  <si>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</si>
  <si>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</si>
  <si>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</si>
  <si>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</si>
  <si>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</si>
  <si>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</si>
  <si>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</si>
  <si>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</si>
  <si>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</si>
  <si>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</si>
  <si>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</si>
  <si>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</si>
  <si>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</si>
  <si>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</si>
  <si>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</si>
  <si>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</si>
  <si>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</si>
  <si>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</si>
  <si>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</si>
  <si>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</si>
  <si>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</si>
  <si>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</si>
  <si>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</si>
  <si>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</si>
  <si>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</si>
  <si>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</si>
  <si>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</si>
  <si>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</si>
  <si>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</si>
  <si>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</si>
  <si>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</si>
  <si>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</si>
  <si>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</si>
  <si>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</si>
  <si>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</si>
  <si>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</si>
  <si>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</si>
  <si>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</si>
  <si>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</si>
  <si>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</si>
  <si>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</si>
  <si>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</si>
  <si>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</si>
  <si>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</si>
  <si>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</si>
  <si>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</si>
  <si>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</si>
  <si>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</si>
  <si>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</si>
  <si>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</si>
  <si>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</si>
  <si>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</si>
  <si>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</si>
  <si>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</si>
  <si>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</si>
  <si>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</si>
  <si>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</si>
  <si>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</si>
  <si>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</si>
  <si>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</si>
  <si>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</si>
  <si>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</si>
  <si>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</si>
  <si>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</si>
  <si>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</si>
  <si>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</si>
  <si>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</si>
  <si>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</si>
  <si>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</si>
  <si>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</si>
  <si>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</si>
  <si>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</si>
  <si>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</si>
  <si>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</si>
  <si>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</si>
  <si>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</si>
  <si>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</si>
  <si>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</si>
  <si>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</si>
  <si>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</si>
  <si>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</si>
  <si>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</si>
  <si>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</si>
  <si>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</si>
  <si>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</si>
  <si>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</si>
  <si>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</si>
  <si>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</si>
  <si>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</si>
  <si>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</si>
  <si>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</si>
  <si>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</si>
  <si>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</si>
  <si>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</si>
  <si>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</si>
  <si>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</si>
  <si>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</si>
  <si>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</si>
  <si>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</si>
  <si>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</si>
  <si>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</si>
  <si>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</si>
  <si>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</si>
  <si>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</si>
  <si>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</si>
  <si>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</si>
  <si>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</si>
  <si>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</si>
  <si>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</si>
  <si>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</si>
  <si>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</si>
  <si>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</si>
  <si>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</si>
  <si>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</si>
  <si>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</si>
  <si>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</si>
  <si>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</si>
  <si>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</si>
  <si>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</si>
  <si>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</si>
  <si>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</si>
  <si>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</si>
  <si>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</si>
  <si>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</si>
  <si>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</si>
  <si>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</si>
  <si>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</si>
  <si>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</si>
  <si>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</si>
  <si>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</si>
  <si>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</si>
  <si>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</si>
  <si>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</si>
  <si>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</si>
  <si>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</si>
  <si>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</si>
  <si>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</si>
  <si>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</si>
  <si>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</si>
  <si>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</si>
  <si>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</si>
  <si>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</si>
  <si>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</si>
  <si>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</si>
  <si>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</si>
  <si>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</si>
  <si>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</si>
  <si>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</si>
  <si>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</si>
  <si>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</si>
  <si>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</si>
  <si>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</si>
  <si>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</si>
  <si>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</si>
  <si>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</si>
  <si>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</si>
  <si>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</si>
  <si>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</si>
  <si>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</si>
  <si>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</si>
  <si>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</si>
  <si>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</si>
  <si>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</si>
  <si>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</si>
  <si>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</si>
  <si>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</si>
  <si>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</si>
  <si>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</si>
  <si>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</si>
  <si>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</si>
  <si>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</si>
  <si>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</si>
  <si>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</si>
  <si>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</si>
  <si>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</si>
  <si>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</si>
  <si>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</si>
  <si>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</si>
  <si>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</si>
  <si>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</si>
  <si>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</si>
  <si>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</si>
  <si>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</si>
  <si>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</si>
  <si>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</si>
  <si>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</si>
  <si>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</si>
  <si>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</si>
  <si>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</si>
  <si>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</si>
  <si>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</si>
  <si>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</si>
  <si>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</si>
  <si>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</si>
  <si>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</si>
  <si>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</si>
  <si>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</si>
  <si>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</si>
  <si>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</si>
  <si>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</si>
  <si>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</si>
  <si>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</si>
  <si>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</si>
  <si>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</si>
  <si>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</si>
  <si>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</si>
  <si>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</si>
  <si>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</si>
  <si>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</si>
  <si>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</si>
  <si>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</si>
  <si>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</si>
  <si>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</si>
  <si>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</si>
  <si>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</si>
  <si>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</si>
  <si>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</si>
  <si>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</si>
  <si>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</si>
  <si>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</si>
  <si>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</si>
  <si>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</si>
  <si>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</si>
  <si>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</si>
  <si>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</si>
  <si>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</si>
  <si>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</si>
  <si>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</si>
  <si>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</si>
  <si>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</si>
  <si>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</si>
  <si>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</si>
  <si>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</si>
  <si>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</si>
  <si>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</si>
  <si>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</si>
  <si>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</si>
  <si>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</si>
  <si>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</si>
  <si>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</si>
  <si>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</si>
  <si>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</si>
  <si>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</si>
  <si>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</si>
  <si>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</si>
  <si>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</si>
  <si>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</si>
  <si>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</si>
  <si>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</si>
  <si>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</si>
  <si>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</si>
  <si>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</si>
  <si>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</si>
  <si>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</si>
  <si>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</si>
  <si>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</si>
  <si>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</si>
  <si>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</si>
  <si>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</si>
  <si>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</si>
  <si>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</si>
  <si>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</si>
  <si>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</si>
  <si>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</si>
  <si>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</si>
  <si>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</si>
  <si>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</si>
  <si>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</si>
  <si>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</si>
  <si>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</si>
  <si>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</si>
  <si>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</si>
  <si>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</si>
  <si>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</si>
  <si>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</si>
  <si>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</si>
  <si>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</si>
  <si>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</si>
  <si>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</si>
  <si>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</si>
  <si>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</si>
  <si>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</si>
  <si>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</si>
  <si>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</si>
  <si>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</si>
  <si>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</si>
  <si>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</si>
  <si>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</si>
  <si>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</si>
  <si>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</si>
  <si>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</si>
  <si>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</si>
  <si>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</si>
  <si>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</si>
  <si>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</si>
  <si>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</si>
  <si>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</si>
  <si>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</si>
  <si>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</si>
  <si>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</si>
  <si>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</si>
  <si>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</si>
  <si>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</si>
  <si>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</si>
  <si>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</si>
  <si>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</si>
  <si>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</si>
  <si>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</si>
  <si>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</si>
  <si>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</si>
  <si>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</si>
  <si>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</si>
  <si>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</si>
  <si>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</si>
  <si>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</si>
  <si>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</si>
  <si>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</si>
  <si>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</si>
  <si>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</si>
  <si>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</si>
  <si>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</si>
  <si>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</si>
  <si>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</si>
  <si>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</si>
  <si>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</si>
  <si>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</si>
  <si>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</si>
  <si>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</si>
  <si>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</si>
  <si>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</si>
  <si>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</si>
  <si>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</si>
  <si>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</si>
  <si>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</si>
  <si>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</si>
  <si>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</si>
  <si>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</si>
  <si>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</si>
  <si>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</si>
  <si>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</si>
  <si>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</si>
  <si>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</si>
  <si>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</si>
  <si>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</si>
  <si>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</si>
  <si>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</si>
  <si>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</si>
  <si>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</si>
  <si>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</si>
  <si>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</si>
  <si>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</si>
  <si>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</si>
  <si>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</si>
  <si>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</si>
  <si>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</si>
  <si>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</si>
  <si>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</si>
  <si>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</si>
  <si>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</si>
  <si>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</si>
  <si>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</si>
  <si>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</si>
  <si>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</si>
  <si>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</si>
  <si>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</si>
  <si>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</si>
  <si>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</si>
  <si>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</si>
  <si>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</si>
  <si>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</si>
  <si>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</si>
  <si>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</si>
  <si>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</si>
  <si>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</si>
  <si>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</si>
  <si>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</si>
  <si>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</si>
  <si>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</si>
  <si>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</si>
  <si>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</si>
  <si>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</si>
  <si>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</si>
  <si>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</si>
  <si>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</si>
  <si>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</si>
  <si>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</si>
  <si>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</si>
  <si>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</si>
  <si>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</si>
  <si>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</si>
  <si>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</si>
  <si>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</si>
  <si>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</si>
  <si>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</si>
  <si>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</si>
  <si>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</si>
  <si>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</si>
  <si>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</si>
  <si>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</si>
  <si>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</si>
  <si>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</si>
  <si>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</si>
  <si>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</si>
  <si>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</si>
  <si>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</si>
  <si>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</si>
  <si>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</si>
  <si>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</si>
  <si>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</si>
  <si>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</si>
  <si>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</si>
  <si>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</si>
  <si>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</si>
  <si>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</si>
  <si>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</si>
  <si>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</si>
  <si>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</si>
  <si>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</si>
  <si>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</si>
  <si>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</si>
  <si>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</si>
  <si>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</si>
  <si>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</si>
  <si>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</si>
  <si>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</si>
  <si>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</si>
  <si>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</si>
  <si>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</si>
  <si>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</si>
  <si>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</si>
  <si>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</si>
  <si>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</si>
  <si>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</si>
  <si>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</si>
  <si>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</si>
  <si>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</si>
  <si>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</si>
  <si>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</si>
  <si>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</si>
  <si>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</si>
  <si>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</si>
  <si>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</si>
  <si>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</si>
  <si>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</si>
  <si>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</si>
  <si>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</si>
  <si>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</si>
  <si>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</si>
  <si>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</si>
  <si>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</si>
  <si>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</si>
  <si>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</si>
  <si>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</si>
  <si>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</si>
  <si>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</si>
  <si>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</si>
  <si>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</si>
  <si>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</si>
  <si>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</si>
  <si>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</si>
  <si>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</si>
  <si>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</si>
  <si>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</si>
  <si>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</si>
  <si>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</si>
  <si>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</si>
  <si>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</si>
  <si>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</si>
  <si>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</si>
  <si>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</si>
  <si>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</si>
  <si>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</si>
  <si>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</si>
  <si>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</si>
  <si>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</si>
  <si>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</si>
  <si>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</si>
  <si>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</si>
  <si>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</si>
  <si>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</si>
  <si>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</si>
  <si>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</si>
  <si>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</si>
  <si>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</si>
  <si>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</si>
  <si>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</si>
  <si>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</si>
  <si>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</si>
  <si>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</si>
  <si>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</si>
  <si>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</si>
  <si>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</si>
  <si>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</si>
  <si>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</si>
  <si>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</si>
  <si>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</si>
  <si>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</si>
  <si>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</si>
  <si>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</si>
  <si>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</si>
  <si>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</si>
  <si>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</si>
  <si>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</si>
  <si>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</si>
  <si>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</si>
  <si>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</si>
  <si>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</si>
  <si>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</si>
  <si>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</si>
  <si>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</si>
  <si>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</si>
  <si>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</si>
  <si>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</si>
  <si>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</si>
  <si>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</si>
  <si>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</si>
  <si>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</si>
  <si>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</si>
  <si>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</si>
  <si>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</si>
  <si>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</si>
  <si>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</si>
  <si>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</si>
  <si>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</si>
  <si>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</si>
  <si>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</si>
  <si>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</si>
  <si>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</si>
  <si>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</si>
  <si>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</si>
  <si>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</si>
  <si>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</si>
  <si>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</si>
  <si>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</si>
  <si>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</si>
  <si>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</si>
  <si>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</si>
  <si>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</si>
  <si>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</si>
  <si>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</si>
  <si>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</si>
  <si>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</si>
  <si>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</si>
  <si>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</si>
  <si>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</si>
  <si>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</si>
  <si>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</si>
  <si>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</si>
  <si>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</si>
  <si>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</si>
  <si>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</si>
  <si>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</si>
  <si>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</si>
  <si>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</si>
  <si>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</si>
  <si>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</si>
  <si>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</si>
  <si>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</si>
  <si>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</si>
  <si>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</si>
  <si>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</si>
  <si>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</si>
  <si>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</si>
  <si>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</si>
  <si>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</si>
  <si>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</si>
  <si>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</si>
  <si>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</si>
  <si>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</si>
  <si>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</si>
  <si>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</si>
  <si>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</si>
  <si>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</si>
  <si>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</si>
  <si>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</si>
  <si>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</si>
  <si>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</si>
  <si>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</si>
  <si>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</si>
  <si>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</si>
  <si>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</si>
  <si>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</si>
  <si>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</si>
  <si>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</si>
  <si>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</si>
  <si>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</si>
  <si>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</si>
  <si>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</si>
  <si>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</si>
  <si>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</si>
  <si>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</si>
  <si>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</si>
  <si>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</si>
  <si>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</si>
  <si>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</si>
  <si>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</si>
  <si>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</si>
  <si>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</si>
  <si>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</si>
  <si>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</si>
  <si>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</si>
  <si>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</si>
  <si>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</si>
  <si>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</si>
  <si>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</si>
  <si>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</si>
  <si>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</si>
  <si>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</si>
  <si>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</si>
  <si>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</si>
  <si>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</si>
  <si>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</si>
  <si>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</si>
  <si>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</si>
  <si>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</si>
  <si>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</si>
  <si>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</si>
  <si>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</si>
  <si>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</si>
  <si>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</si>
  <si>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</si>
  <si>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</si>
  <si>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</si>
  <si>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</si>
  <si>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</si>
  <si>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</si>
  <si>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</si>
  <si>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</si>
  <si>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</si>
  <si>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</si>
  <si>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</si>
  <si>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</si>
  <si>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</si>
  <si>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</si>
  <si>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</si>
  <si>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</si>
  <si>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</si>
  <si>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</si>
  <si>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</si>
  <si>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</si>
  <si>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</si>
  <si>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</si>
  <si>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</si>
  <si>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</si>
  <si>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</si>
  <si>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</si>
  <si>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</si>
  <si>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</si>
  <si>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</si>
  <si>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</si>
  <si>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</si>
  <si>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</si>
  <si>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</si>
  <si>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</si>
  <si>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</si>
  <si>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</si>
  <si>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</si>
  <si>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</si>
  <si>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</si>
  <si>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</si>
  <si>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</si>
  <si>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</si>
  <si>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</si>
  <si>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</si>
  <si>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</si>
  <si>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</si>
  <si>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</si>
  <si>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</si>
  <si>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</si>
  <si>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</si>
  <si>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</si>
  <si>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</si>
  <si>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</si>
  <si>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</si>
  <si>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</si>
  <si>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</si>
  <si>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</si>
  <si>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</si>
  <si>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</si>
  <si>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</si>
  <si>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</si>
  <si>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</si>
  <si>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</si>
  <si>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</si>
  <si>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</si>
  <si>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</si>
  <si>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</si>
  <si>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</si>
  <si>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</si>
  <si>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</si>
  <si>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</si>
  <si>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</si>
  <si>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</si>
  <si>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</si>
  <si>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</si>
  <si>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</si>
  <si>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</si>
  <si>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</si>
  <si>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</si>
  <si>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</si>
  <si>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</si>
  <si>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</si>
  <si>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</si>
  <si>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</si>
  <si>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</si>
  <si>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</si>
  <si>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</si>
  <si>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</si>
  <si>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</si>
  <si>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</si>
  <si>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</si>
  <si>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</si>
  <si>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</si>
  <si>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</si>
  <si>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</si>
  <si>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</si>
  <si>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</si>
  <si>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</si>
  <si>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</si>
  <si>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</si>
  <si>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</si>
  <si>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</si>
  <si>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</si>
  <si>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</si>
  <si>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</si>
  <si>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</si>
  <si>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</si>
  <si>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</si>
  <si>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</si>
  <si>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</si>
  <si>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</si>
  <si>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</si>
  <si>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</si>
  <si>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</si>
  <si>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</si>
  <si>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</si>
  <si>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</si>
  <si>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</si>
  <si>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</si>
  <si>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</si>
  <si>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</si>
  <si>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</si>
  <si>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</si>
  <si>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</si>
  <si>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</si>
  <si>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</si>
  <si>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</si>
  <si>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</si>
  <si>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</si>
  <si>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</si>
  <si>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</si>
  <si>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</si>
  <si>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</si>
  <si>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</si>
  <si>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</si>
  <si>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</si>
  <si>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</si>
  <si>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</si>
  <si>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</si>
  <si>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</si>
  <si>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</si>
  <si>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</si>
  <si>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</si>
  <si>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</si>
  <si>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</si>
  <si>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</si>
  <si>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</si>
  <si>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</si>
  <si>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</si>
  <si>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</si>
  <si>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</si>
  <si>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</si>
  <si>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</si>
  <si>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</si>
  <si>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</si>
  <si>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</si>
  <si>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</si>
  <si>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</si>
  <si>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</si>
  <si>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</si>
  <si>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</si>
  <si>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</si>
  <si>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</si>
  <si>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</si>
  <si>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</si>
  <si>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</si>
  <si>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</si>
  <si>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</si>
  <si>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</si>
  <si>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</si>
  <si>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</si>
  <si>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</si>
  <si>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</si>
  <si>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</si>
  <si>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</si>
  <si>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</si>
  <si>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</si>
  <si>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</si>
  <si>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</si>
  <si>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</si>
  <si>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</si>
  <si>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</si>
  <si>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</si>
  <si>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</si>
  <si>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</si>
  <si>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</si>
  <si>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</si>
  <si>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</si>
  <si>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</si>
  <si>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</si>
  <si>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</si>
  <si>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</si>
  <si>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</si>
  <si>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</si>
  <si>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</si>
  <si>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</si>
  <si>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</si>
  <si>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</si>
  <si>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</si>
  <si>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</si>
  <si>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</si>
  <si>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</si>
  <si>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</si>
  <si>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</si>
  <si>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</si>
  <si>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</si>
  <si>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</si>
  <si>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</si>
  <si>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</si>
  <si>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</si>
  <si>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</si>
  <si>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</si>
  <si>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</si>
  <si>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</si>
  <si>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</si>
  <si>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</si>
  <si>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</si>
  <si>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</si>
  <si>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</si>
  <si>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</si>
  <si>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</si>
  <si>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</si>
  <si>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</si>
  <si>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</si>
  <si>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</si>
  <si>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</si>
  <si>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</si>
  <si>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</si>
  <si>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</si>
  <si>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</si>
  <si>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</si>
  <si>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</si>
  <si>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</si>
  <si>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</si>
  <si>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</si>
  <si>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</si>
  <si>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</si>
  <si>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</si>
  <si>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</si>
  <si>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</si>
  <si>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</si>
  <si>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</si>
  <si>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</si>
  <si>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</si>
  <si>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</si>
  <si>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</si>
  <si>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</si>
  <si>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</si>
  <si>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</si>
  <si>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</si>
  <si>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</si>
  <si>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</si>
  <si>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</si>
  <si>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</si>
  <si>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</si>
  <si>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</si>
  <si>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</si>
  <si>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</si>
  <si>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</si>
  <si>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</si>
  <si>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</si>
  <si>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</si>
  <si>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</si>
  <si>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</si>
  <si>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</si>
  <si>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</si>
  <si>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</si>
  <si>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</si>
  <si>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</si>
  <si>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</si>
  <si>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</si>
  <si>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</si>
  <si>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</si>
  <si>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</si>
  <si>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</si>
  <si>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</si>
  <si>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</si>
  <si>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</si>
  <si>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</si>
  <si>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</si>
  <si>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</si>
  <si>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</si>
  <si>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</si>
  <si>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</si>
  <si>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</si>
  <si>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</si>
  <si>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</si>
  <si>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</si>
  <si>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</si>
  <si>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</si>
  <si>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</si>
  <si>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</si>
  <si>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</si>
  <si>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</si>
  <si>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</si>
  <si>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</si>
  <si>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</si>
  <si>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</si>
  <si>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</si>
  <si>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</si>
  <si>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</si>
  <si>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</si>
  <si>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</si>
  <si>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</si>
  <si>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</si>
  <si>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</si>
  <si>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</si>
  <si>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</si>
  <si>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</si>
  <si>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</si>
  <si>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</si>
  <si>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</si>
  <si>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</si>
  <si>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</si>
  <si>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</si>
  <si>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</si>
  <si>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</si>
  <si>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</si>
  <si>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</si>
  <si>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</si>
  <si>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</si>
  <si>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</si>
  <si>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</si>
  <si>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</si>
  <si>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</si>
  <si>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</si>
  <si>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</si>
  <si>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</si>
  <si>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</si>
  <si>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</si>
  <si>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</si>
  <si>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</si>
  <si>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</si>
  <si>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</si>
  <si>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</si>
  <si>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</si>
  <si>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</si>
  <si>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</si>
  <si>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</si>
  <si>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</si>
  <si>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</si>
  <si>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</si>
  <si>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</si>
  <si>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</si>
  <si>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</si>
  <si>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</si>
  <si>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</si>
  <si>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</si>
  <si>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</si>
  <si>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</si>
  <si>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</si>
  <si>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</si>
  <si>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</si>
  <si>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</si>
  <si>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</si>
  <si>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</si>
  <si>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</si>
  <si>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</si>
  <si>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</si>
  <si>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</si>
  <si>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</si>
  <si>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</si>
  <si>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</si>
  <si>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</si>
  <si>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</si>
  <si>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</si>
  <si>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</si>
  <si>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</si>
  <si>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</si>
  <si>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</si>
  <si>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</si>
  <si>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</si>
  <si>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</si>
  <si>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</si>
  <si>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</si>
  <si>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</si>
  <si>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</si>
  <si>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</si>
  <si>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</si>
  <si>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</si>
  <si>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</si>
  <si>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</si>
  <si>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</si>
  <si>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</si>
  <si>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</si>
  <si>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</si>
  <si>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</si>
  <si>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</si>
  <si>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</si>
  <si>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</si>
  <si>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</si>
  <si>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</si>
  <si>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</si>
  <si>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</si>
  <si>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</si>
  <si>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</si>
  <si>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</si>
  <si>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</si>
  <si>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</si>
  <si>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</si>
  <si>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</si>
  <si>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</si>
  <si>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</si>
  <si>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</si>
  <si>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</si>
  <si>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</si>
  <si>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</si>
  <si>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</si>
  <si>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</si>
  <si>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</si>
  <si>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</si>
  <si>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</si>
  <si>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</si>
  <si>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</si>
  <si>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</si>
  <si>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</si>
  <si>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</si>
  <si>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</si>
  <si>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</si>
  <si>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</si>
  <si>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</si>
  <si>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</si>
  <si>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</si>
  <si>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</si>
  <si>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</si>
  <si>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</si>
  <si>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</si>
  <si>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</si>
  <si>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</si>
  <si>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</si>
  <si>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</si>
  <si>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</si>
  <si>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</si>
  <si>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</si>
  <si>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</si>
  <si>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</si>
  <si>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</si>
  <si>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</si>
  <si>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</si>
  <si>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</si>
  <si>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</si>
  <si>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</si>
  <si>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</si>
  <si>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</si>
  <si>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</si>
  <si>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</si>
  <si>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</si>
  <si>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</si>
  <si>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</si>
  <si>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</si>
  <si>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</si>
  <si>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</si>
  <si>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</si>
  <si>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</si>
  <si>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</si>
  <si>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</si>
  <si>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</si>
  <si>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</si>
  <si>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</si>
  <si>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</si>
  <si>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</si>
  <si>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</si>
  <si>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</si>
  <si>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</si>
  <si>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</si>
  <si>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</si>
  <si>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</si>
  <si>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</si>
  <si>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</si>
  <si>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</si>
  <si>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</si>
  <si>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</si>
  <si>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</si>
  <si>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</si>
  <si>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</si>
  <si>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</si>
  <si>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</si>
  <si>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</si>
  <si>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</si>
  <si>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</si>
  <si>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</si>
  <si>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</si>
  <si>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</si>
  <si>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</si>
  <si>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</si>
  <si>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</si>
  <si>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</si>
  <si>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</si>
  <si>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</si>
  <si>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</si>
  <si>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</si>
  <si>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</si>
  <si>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</si>
  <si>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</si>
  <si>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</si>
  <si>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</si>
  <si>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</si>
  <si>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</si>
  <si>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</si>
  <si>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</si>
  <si>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</si>
  <si>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</si>
  <si>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</si>
  <si>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</si>
  <si>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</si>
  <si>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</si>
  <si>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</si>
  <si>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</si>
  <si>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</si>
  <si>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</si>
  <si>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</si>
  <si>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</si>
  <si>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</si>
  <si>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</si>
  <si>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</si>
  <si>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</si>
  <si>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</si>
  <si>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</si>
  <si>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</si>
  <si>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</si>
  <si>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</si>
  <si>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</si>
  <si>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</si>
  <si>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</si>
  <si>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</si>
  <si>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</si>
  <si>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</si>
  <si>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</si>
  <si>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</si>
  <si>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</si>
  <si>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</si>
  <si>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</si>
  <si>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</si>
  <si>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</si>
  <si>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</si>
  <si>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</si>
  <si>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</si>
  <si>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</si>
  <si>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</si>
  <si>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</si>
  <si>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</si>
  <si>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</si>
  <si>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</si>
  <si>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</si>
  <si>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</si>
  <si>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</si>
  <si>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</si>
  <si>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</si>
  <si>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</si>
  <si>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</si>
  <si>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</si>
  <si>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</si>
  <si>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</si>
  <si>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</si>
  <si>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</si>
  <si>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</si>
  <si>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</si>
  <si>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</si>
  <si>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</si>
  <si>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</si>
  <si>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</si>
  <si>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</si>
  <si>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</si>
  <si>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</si>
  <si>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</si>
  <si>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</si>
  <si>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</si>
  <si>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</si>
  <si>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</si>
  <si>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</si>
  <si>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</si>
  <si>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</si>
  <si>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</si>
  <si>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</si>
  <si>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</si>
  <si>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</si>
  <si>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</si>
  <si>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</si>
  <si>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</si>
  <si>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</si>
  <si>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</si>
  <si>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</si>
  <si>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</si>
  <si>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</si>
  <si>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</si>
  <si>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</si>
  <si>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</si>
  <si>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</si>
  <si>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</si>
  <si>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</si>
  <si>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</si>
  <si>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</si>
  <si>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</si>
  <si>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</si>
  <si>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</si>
  <si>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</si>
  <si>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</si>
  <si>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</si>
  <si>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</si>
  <si>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</si>
  <si>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</si>
  <si>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</si>
  <si>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</si>
  <si>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</si>
  <si>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</si>
  <si>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</si>
  <si>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</si>
  <si>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</si>
  <si>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</si>
  <si>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</si>
  <si>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</si>
  <si>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</si>
  <si>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</si>
  <si>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</si>
  <si>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</si>
  <si>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</si>
  <si>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</si>
  <si>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</si>
  <si>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</si>
  <si>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</si>
  <si>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</si>
  <si>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</si>
  <si>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</si>
  <si>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</si>
  <si>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</si>
  <si>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</si>
  <si>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</si>
  <si>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</si>
  <si>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</si>
  <si>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</si>
  <si>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</si>
  <si>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</si>
  <si>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</si>
  <si>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</si>
  <si>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</si>
  <si>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</si>
  <si>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</si>
  <si>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</si>
  <si>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</si>
  <si>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</si>
  <si>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</si>
  <si>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</si>
  <si>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</si>
  <si>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</si>
  <si>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</si>
  <si>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</si>
  <si>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</si>
  <si>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</si>
  <si>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</si>
  <si>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</si>
  <si>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</si>
  <si>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</si>
  <si>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</si>
  <si>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</si>
  <si>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</si>
  <si>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</si>
  <si>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</si>
  <si>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</si>
  <si>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</si>
  <si>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</si>
  <si>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</si>
  <si>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</si>
  <si>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</si>
  <si>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</si>
  <si>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</si>
  <si>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</si>
  <si>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</si>
  <si>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</si>
  <si>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</si>
  <si>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</si>
  <si>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</si>
  <si>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</si>
  <si>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</si>
  <si>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</si>
  <si>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</si>
  <si>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</si>
  <si>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</si>
  <si>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</si>
  <si>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</si>
  <si>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</si>
  <si>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</si>
  <si>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</si>
  <si>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</si>
  <si>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</si>
  <si>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</si>
  <si>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</si>
  <si>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</si>
  <si>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</si>
  <si>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</si>
  <si>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</si>
  <si>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</si>
  <si>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</si>
  <si>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</si>
  <si>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</si>
  <si>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</si>
  <si>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</si>
  <si>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</si>
  <si>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</si>
  <si>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</si>
  <si>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</si>
  <si>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</si>
  <si>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</si>
  <si>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</si>
  <si>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</si>
  <si>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</si>
  <si>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</si>
  <si>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</si>
  <si>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</si>
  <si>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</si>
  <si>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</si>
  <si>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</si>
  <si>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</si>
  <si>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</si>
  <si>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</si>
  <si>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</si>
  <si>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</si>
  <si>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</si>
  <si>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</si>
  <si>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</si>
  <si>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</si>
  <si>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</si>
  <si>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</si>
  <si>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</si>
  <si>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</si>
  <si>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</si>
  <si>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</si>
  <si>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</si>
  <si>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</si>
  <si>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</si>
  <si>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</si>
  <si>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</si>
  <si>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</si>
  <si>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</si>
  <si>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</si>
  <si>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</si>
  <si>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</si>
  <si>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</si>
  <si>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</si>
  <si>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</si>
  <si>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</si>
  <si>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</si>
  <si>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</si>
  <si>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</si>
  <si>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</si>
  <si>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</si>
  <si>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</si>
  <si>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</si>
  <si>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</si>
  <si>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</si>
  <si>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</si>
  <si>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</si>
  <si>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</si>
  <si>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</si>
  <si>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</si>
  <si>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</si>
  <si>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</si>
  <si>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</si>
  <si>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</si>
  <si>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</si>
  <si>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</si>
  <si>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</si>
  <si>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</si>
  <si>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</si>
  <si>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</si>
  <si>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</si>
  <si>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</si>
  <si>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</si>
  <si>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</si>
  <si>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</si>
  <si>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</si>
  <si>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</si>
  <si>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</si>
  <si>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</si>
  <si>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</si>
  <si>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</si>
  <si>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</si>
  <si>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</si>
  <si>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</si>
  <si>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</si>
  <si>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</si>
  <si>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</si>
  <si>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</si>
  <si>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</si>
  <si>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</si>
  <si>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</si>
  <si>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</si>
  <si>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</si>
  <si>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</si>
  <si>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</si>
  <si>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</si>
  <si>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</si>
  <si>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</si>
  <si>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</si>
  <si>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</si>
  <si>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</si>
  <si>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</si>
  <si>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</si>
  <si>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</si>
  <si>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</si>
  <si>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</si>
  <si>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</si>
  <si>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</si>
  <si>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</si>
  <si>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</si>
  <si>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</si>
  <si>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</si>
  <si>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</si>
  <si>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</si>
  <si>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</si>
  <si>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</si>
  <si>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</si>
  <si>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</si>
  <si>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</si>
  <si>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</si>
  <si>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</si>
  <si>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</si>
  <si>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</si>
  <si>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</si>
  <si>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</si>
  <si>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</si>
  <si>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</si>
  <si>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</si>
  <si>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</si>
  <si>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</si>
  <si>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</si>
  <si>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</si>
  <si>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</si>
  <si>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</si>
  <si>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</si>
  <si>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</si>
  <si>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</si>
  <si>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</si>
  <si>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</si>
  <si>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</si>
  <si>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</si>
  <si>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</si>
  <si>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</si>
  <si>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</si>
  <si>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</si>
  <si>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</si>
  <si>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</si>
  <si>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</si>
  <si>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</si>
  <si>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</si>
  <si>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</si>
  <si>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</si>
  <si>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</si>
  <si>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</si>
  <si>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</si>
  <si>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</si>
  <si>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</si>
  <si>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</si>
  <si>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</si>
  <si>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</si>
  <si>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</si>
  <si>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</si>
  <si>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</si>
  <si>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</si>
  <si>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</si>
  <si>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</si>
  <si>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</si>
  <si>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</si>
  <si>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</si>
  <si>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</si>
  <si>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</si>
  <si>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</si>
  <si>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</si>
  <si>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</si>
  <si>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</si>
  <si>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</si>
  <si>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</si>
  <si>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</si>
  <si>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</si>
  <si>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</si>
  <si>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</si>
  <si>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</si>
  <si>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</si>
  <si>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</si>
  <si>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</si>
  <si>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</si>
  <si>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</si>
  <si>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</si>
  <si>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</si>
  <si>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</si>
  <si>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</si>
  <si>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</si>
  <si>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</si>
  <si>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</si>
  <si>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</si>
  <si>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</si>
  <si>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</si>
  <si>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</si>
  <si>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</si>
  <si>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</si>
  <si>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</si>
  <si>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</si>
  <si>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</si>
  <si>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</si>
  <si>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</si>
  <si>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</si>
  <si>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</si>
  <si>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</si>
  <si>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</si>
  <si>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</si>
  <si>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</si>
  <si>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</si>
  <si>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</si>
  <si>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</si>
  <si>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</si>
  <si>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</si>
  <si>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</si>
  <si>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</si>
  <si>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</si>
  <si>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</si>
  <si>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</si>
  <si>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</si>
  <si>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</si>
  <si>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</si>
  <si>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</si>
  <si>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</si>
  <si>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</si>
  <si>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</si>
  <si>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</si>
  <si>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</si>
  <si>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</si>
  <si>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</si>
  <si>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</si>
  <si>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</si>
  <si>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</si>
  <si>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</si>
  <si>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</si>
  <si>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</si>
  <si>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</si>
  <si>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</si>
  <si>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</si>
  <si>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</si>
  <si>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</si>
  <si>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</si>
  <si>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</si>
  <si>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</si>
  <si>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</si>
  <si>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</si>
  <si>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</si>
  <si>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</si>
  <si>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</si>
  <si>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</si>
  <si>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</si>
  <si>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</si>
  <si>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</si>
  <si>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</si>
  <si>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</si>
  <si>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</si>
  <si>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</si>
  <si>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</si>
  <si>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</si>
  <si>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</si>
  <si>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</si>
  <si>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</si>
  <si>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</si>
  <si>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</si>
  <si>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</si>
  <si>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</si>
  <si>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</si>
  <si>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</si>
  <si>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</si>
  <si>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</si>
  <si>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</si>
  <si>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</si>
  <si>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</si>
  <si>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</si>
  <si>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</si>
  <si>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</si>
  <si>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</si>
  <si>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</si>
  <si>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</si>
  <si>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</si>
  <si>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</si>
  <si>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</si>
  <si>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</si>
  <si>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</si>
  <si>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</si>
  <si>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</si>
  <si>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</si>
  <si>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</si>
  <si>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</si>
  <si>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</si>
  <si>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</si>
  <si>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</si>
  <si>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</si>
  <si>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</si>
  <si>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</si>
  <si>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</si>
  <si>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</si>
  <si>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</si>
  <si>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</si>
  <si>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</si>
  <si>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</si>
  <si>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</si>
  <si>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</si>
  <si>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</si>
  <si>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</si>
  <si>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</si>
  <si>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</si>
  <si>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</si>
  <si>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</si>
  <si>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</si>
  <si>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</si>
  <si>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</si>
  <si>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</si>
  <si>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</si>
  <si>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</si>
  <si>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</si>
  <si>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</si>
  <si>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</si>
  <si>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</si>
  <si>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</si>
  <si>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</si>
  <si>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</si>
  <si>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</si>
  <si>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</si>
  <si>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</si>
  <si>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</si>
  <si>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</si>
  <si>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</si>
  <si>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</si>
  <si>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</si>
  <si>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</si>
  <si>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</si>
  <si>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</si>
  <si>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</si>
  <si>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</si>
  <si>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</si>
  <si>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</si>
  <si>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</si>
  <si>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</si>
  <si>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</si>
  <si>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</si>
  <si>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</si>
  <si>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</si>
  <si>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</si>
  <si>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</si>
  <si>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</si>
  <si>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</si>
  <si>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</si>
  <si>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</si>
  <si>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</si>
  <si>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</si>
  <si>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</si>
  <si>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</si>
  <si>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</si>
  <si>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</si>
  <si>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</si>
  <si>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</si>
  <si>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</si>
  <si>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</si>
  <si>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</si>
  <si>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</si>
  <si>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</si>
  <si>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</si>
  <si>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</si>
  <si>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</si>
  <si>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</si>
  <si>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</si>
  <si>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</si>
  <si>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</si>
  <si>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</si>
  <si>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</si>
  <si>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</si>
  <si>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</si>
  <si>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</si>
  <si>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</si>
  <si>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</si>
  <si>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</si>
  <si>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</si>
  <si>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</si>
  <si>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</si>
  <si>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</si>
  <si>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</si>
  <si>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</si>
  <si>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</si>
  <si>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</si>
  <si>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</si>
  <si>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</si>
  <si>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</si>
  <si>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</si>
  <si>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</si>
  <si>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</si>
  <si>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</si>
  <si>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</si>
  <si>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</si>
  <si>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</si>
  <si>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</si>
  <si>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</si>
  <si>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</si>
  <si>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</si>
  <si>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</si>
  <si>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</si>
  <si>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</si>
  <si>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</si>
  <si>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</si>
  <si>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</si>
  <si>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</si>
  <si>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</si>
  <si>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</si>
  <si>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</si>
  <si>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</si>
  <si>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</si>
  <si>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</si>
  <si>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</si>
  <si>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</si>
  <si>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</si>
  <si>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</si>
  <si>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</si>
  <si>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</si>
  <si>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</si>
  <si>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</si>
  <si>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</si>
  <si>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</si>
  <si>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</si>
  <si>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</si>
  <si>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</si>
  <si>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</si>
  <si>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</si>
  <si>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</si>
  <si>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</si>
  <si>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</si>
  <si>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</si>
  <si>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</si>
  <si>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</si>
  <si>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</si>
  <si>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</si>
  <si>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</si>
  <si>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</si>
  <si>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</si>
  <si>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</si>
  <si>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</si>
  <si>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</si>
  <si>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</si>
  <si>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</si>
  <si>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</si>
  <si>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</si>
  <si>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</si>
  <si>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</si>
  <si>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</si>
  <si>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</si>
  <si>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</si>
  <si>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</si>
  <si>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</si>
  <si>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</si>
  <si>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</si>
  <si>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</si>
  <si>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</si>
  <si>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</si>
  <si>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</si>
  <si>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</si>
  <si>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</si>
  <si>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</si>
  <si>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</si>
  <si>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</si>
  <si>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</si>
  <si>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</si>
  <si>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</si>
  <si>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</si>
  <si>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</si>
  <si>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</si>
  <si>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</si>
  <si>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</si>
  <si>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</si>
  <si>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</si>
  <si>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</si>
  <si>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</si>
  <si>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</si>
  <si>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</si>
  <si>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</si>
  <si>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</si>
  <si>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</si>
  <si>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</si>
  <si>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</si>
  <si>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</si>
  <si>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</si>
  <si>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</si>
  <si>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</si>
  <si>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</si>
  <si>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</si>
  <si>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</si>
  <si>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</si>
  <si>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</si>
  <si>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</si>
  <si>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</si>
  <si>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</si>
  <si>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</si>
  <si>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</si>
  <si>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</si>
  <si>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</si>
  <si>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</si>
  <si>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</si>
  <si>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</si>
  <si>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</si>
  <si>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</si>
  <si>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</si>
  <si>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</si>
  <si>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</si>
  <si>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</si>
  <si>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</si>
  <si>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</si>
  <si>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</si>
  <si>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</si>
  <si>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</si>
  <si>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</si>
  <si>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</si>
  <si>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</si>
  <si>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</si>
  <si>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</si>
  <si>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</si>
  <si>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</si>
  <si>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</si>
  <si>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</si>
  <si>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</si>
  <si>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</si>
  <si>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</si>
  <si>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</si>
  <si>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</si>
  <si>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</si>
  <si>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</si>
  <si>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</si>
  <si>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</si>
  <si>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</si>
  <si>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</si>
  <si>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</si>
  <si>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</si>
  <si>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</si>
  <si>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</si>
  <si>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</si>
  <si>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</si>
  <si>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</si>
  <si>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</si>
  <si>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</si>
  <si>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</si>
  <si>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</si>
  <si>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</si>
  <si>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</si>
  <si>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</si>
  <si>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</si>
  <si>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</si>
  <si>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</si>
  <si>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</si>
  <si>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</si>
  <si>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</si>
  <si>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</si>
  <si>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</si>
  <si>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</si>
  <si>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</si>
  <si>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</si>
  <si>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</si>
  <si>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</si>
  <si>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</si>
  <si>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</si>
  <si>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</si>
  <si>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</si>
  <si>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</si>
  <si>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</si>
  <si>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</si>
  <si>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</si>
  <si>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</si>
  <si>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</si>
  <si>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</si>
  <si>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</si>
  <si>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</si>
  <si>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</si>
  <si>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</si>
  <si>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</si>
  <si>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</si>
  <si>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</si>
  <si>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</si>
  <si>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</si>
  <si>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</si>
  <si>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</si>
  <si>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</si>
  <si>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</si>
  <si>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</si>
  <si>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</si>
  <si>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</si>
  <si>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</si>
  <si>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</si>
  <si>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</si>
  <si>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</si>
  <si>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</si>
  <si>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</si>
  <si>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</si>
  <si>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</si>
  <si>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</si>
  <si>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</si>
  <si>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</si>
  <si>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</si>
  <si>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</si>
  <si>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</si>
  <si>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</si>
  <si>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</si>
  <si>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</si>
  <si>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</si>
  <si>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</si>
  <si>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</si>
  <si>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</si>
  <si>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</si>
  <si>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</si>
  <si>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</si>
  <si>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</si>
  <si>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</si>
  <si>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</si>
  <si>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</si>
  <si>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</si>
  <si>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</si>
  <si>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</si>
  <si>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</si>
  <si>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</si>
  <si>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</si>
  <si>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</si>
  <si>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</si>
  <si>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</si>
  <si>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</si>
  <si>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</si>
  <si>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</si>
  <si>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</si>
  <si>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</si>
  <si>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</si>
  <si>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</si>
  <si>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</si>
  <si>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</si>
  <si>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</si>
  <si>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</si>
  <si>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</si>
  <si>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</si>
  <si>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</si>
  <si>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</si>
  <si>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</si>
  <si>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</si>
  <si>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</si>
  <si>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</si>
  <si>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</si>
  <si>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</si>
  <si>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</si>
  <si>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</si>
  <si>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</si>
  <si>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</si>
  <si>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</si>
  <si>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</si>
  <si>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</si>
  <si>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</si>
  <si>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</si>
  <si>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</si>
  <si>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</si>
  <si>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</si>
  <si>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</si>
  <si>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</si>
  <si>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</si>
  <si>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</si>
  <si>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</si>
  <si>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</si>
  <si>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</si>
  <si>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</si>
  <si>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</si>
  <si>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</si>
  <si>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</si>
  <si>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</si>
  <si>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</si>
  <si>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</si>
  <si>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</si>
  <si>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</si>
  <si>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</si>
  <si>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</si>
  <si>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</si>
  <si>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</si>
  <si>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</si>
  <si>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</si>
  <si>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</si>
  <si>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</si>
  <si>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</si>
  <si>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</si>
  <si>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</si>
  <si>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</si>
  <si>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</si>
  <si>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</si>
  <si>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</si>
  <si>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</si>
  <si>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</si>
  <si>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</si>
  <si>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</si>
  <si>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</si>
  <si>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</si>
  <si>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</si>
  <si>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</si>
  <si>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</si>
  <si>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</si>
  <si>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</si>
  <si>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</si>
  <si>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</si>
  <si>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</si>
  <si>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</si>
  <si>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</si>
  <si>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</si>
  <si>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</si>
  <si>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</si>
  <si>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</si>
  <si>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</si>
  <si>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</si>
  <si>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</si>
  <si>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</si>
  <si>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</si>
  <si>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</si>
  <si>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</si>
  <si>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</si>
  <si>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</si>
  <si>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</si>
  <si>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</si>
  <si>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</si>
  <si>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</si>
  <si>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</si>
  <si>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</si>
  <si>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</si>
  <si>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</si>
  <si>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</si>
  <si>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</si>
  <si>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</si>
  <si>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</si>
  <si>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</si>
  <si>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</si>
  <si>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</si>
  <si>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</si>
  <si>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</si>
  <si>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</si>
  <si>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</si>
  <si>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</si>
  <si>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</si>
  <si>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</si>
  <si>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</si>
  <si>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</si>
  <si>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</si>
  <si>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</si>
  <si>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</si>
  <si>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</si>
  <si>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</si>
  <si>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</si>
  <si>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</si>
  <si>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</si>
  <si>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</si>
  <si>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</si>
  <si>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</si>
  <si>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</si>
  <si>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</si>
  <si>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</si>
  <si>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</si>
  <si>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</si>
  <si>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</si>
  <si>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</si>
  <si>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</si>
  <si>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</si>
  <si>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</si>
  <si>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</si>
  <si>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</si>
  <si>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</si>
  <si>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</si>
  <si>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</si>
  <si>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</si>
  <si>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</si>
  <si>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</si>
  <si>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</si>
  <si>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</si>
  <si>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</si>
  <si>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</si>
  <si>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</si>
  <si>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</si>
  <si>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</si>
  <si>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</si>
  <si>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</si>
  <si>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</si>
  <si>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</si>
  <si>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</si>
  <si>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</si>
  <si>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</si>
  <si>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</si>
  <si>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</si>
  <si>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</si>
  <si>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</si>
  <si>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</si>
  <si>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</si>
  <si>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</si>
  <si>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</si>
  <si>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</si>
  <si>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</si>
  <si>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</si>
  <si>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</si>
  <si>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</si>
  <si>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</si>
  <si>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</si>
  <si>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</si>
  <si>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</si>
  <si>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</si>
  <si>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</si>
  <si>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</si>
  <si>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</si>
  <si>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</si>
  <si>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</si>
  <si>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</si>
  <si>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</si>
  <si>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</si>
  <si>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</si>
  <si>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</si>
  <si>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</si>
  <si>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</si>
  <si>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</si>
  <si>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</si>
  <si>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</si>
  <si>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</si>
  <si>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</si>
  <si>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</si>
  <si>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</si>
  <si>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</si>
  <si>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</si>
  <si>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</si>
  <si>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</si>
  <si>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</si>
  <si>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</si>
  <si>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</si>
  <si>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</si>
  <si>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</si>
  <si>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</si>
  <si>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</si>
  <si>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</si>
  <si>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</si>
  <si>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</si>
  <si>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</si>
  <si>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</si>
  <si>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</si>
  <si>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</si>
  <si>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</si>
  <si>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</si>
  <si>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</si>
  <si>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</si>
  <si>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</si>
  <si>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</si>
  <si>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</si>
  <si>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</si>
  <si>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</si>
  <si>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</si>
  <si>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</si>
  <si>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</si>
  <si>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</si>
  <si>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</si>
  <si>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</si>
  <si>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</si>
  <si>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</si>
  <si>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</si>
  <si>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</si>
  <si>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</si>
  <si>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</si>
  <si>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</si>
  <si>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</si>
  <si>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</si>
  <si>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</si>
  <si>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</si>
  <si>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</si>
  <si>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</si>
  <si>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</si>
  <si>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</si>
  <si>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</si>
  <si>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</si>
  <si>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</si>
  <si>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</si>
  <si>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</si>
  <si>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</si>
  <si>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</si>
  <si>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</si>
  <si>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</si>
  <si>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</si>
  <si>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</si>
  <si>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</si>
  <si>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</si>
  <si>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</si>
  <si>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</si>
  <si>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</si>
  <si>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</si>
  <si>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</si>
  <si>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</si>
  <si>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</si>
  <si>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</si>
  <si>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</si>
  <si>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</si>
  <si>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</si>
  <si>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</si>
  <si>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</si>
  <si>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</si>
  <si>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</si>
  <si>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</si>
  <si>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</si>
  <si>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</si>
  <si>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</si>
  <si>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</si>
  <si>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</si>
  <si>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</si>
  <si>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</si>
  <si>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</si>
  <si>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</si>
  <si>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</si>
  <si>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</si>
  <si>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</si>
  <si>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</si>
  <si>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</si>
  <si>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</si>
  <si>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</si>
  <si>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</si>
  <si>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</si>
  <si>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</si>
  <si>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</si>
  <si>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</si>
  <si>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</si>
  <si>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</si>
  <si>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</si>
  <si>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</si>
  <si>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</si>
  <si>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</si>
  <si>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</si>
  <si>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</si>
  <si>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</si>
  <si>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</si>
  <si>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</si>
  <si>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</si>
  <si>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</si>
  <si>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</si>
  <si>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</si>
  <si>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</si>
  <si>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</si>
  <si>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</si>
  <si>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</si>
  <si>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</si>
  <si>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</si>
  <si>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</si>
  <si>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</si>
  <si>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</si>
  <si>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</si>
  <si>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</si>
  <si>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</si>
  <si>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</si>
  <si>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</si>
  <si>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</si>
  <si>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</si>
  <si>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</si>
  <si>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</si>
  <si>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</si>
  <si>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</si>
  <si>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</si>
  <si>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</si>
  <si>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</si>
  <si>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</si>
  <si>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</si>
  <si>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</si>
  <si>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</si>
  <si>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</si>
  <si>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</si>
  <si>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</si>
  <si>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</si>
  <si>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</si>
  <si>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</si>
  <si>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</si>
  <si>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</si>
  <si>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</si>
  <si>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</si>
  <si>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</si>
  <si>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</si>
  <si>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</si>
  <si>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</si>
  <si>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</si>
  <si>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</si>
  <si>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</si>
  <si>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</si>
  <si>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</si>
  <si>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</si>
  <si>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</si>
  <si>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</si>
  <si>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</si>
  <si>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</si>
  <si>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</si>
  <si>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</si>
  <si>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</si>
  <si>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</si>
  <si>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</si>
  <si>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</si>
  <si>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</si>
  <si>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</si>
  <si>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</si>
  <si>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</si>
  <si>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</si>
  <si>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</si>
  <si>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</si>
  <si>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</si>
  <si>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</si>
  <si>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</si>
  <si>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</si>
  <si>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</si>
  <si>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</si>
  <si>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</si>
  <si>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</si>
  <si>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</si>
  <si>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</si>
  <si>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</si>
  <si>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</si>
  <si>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</si>
  <si>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</si>
  <si>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</si>
  <si>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</si>
  <si>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</si>
  <si>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</si>
  <si>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</si>
  <si>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</si>
  <si>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</si>
  <si>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</si>
  <si>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</si>
  <si>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</si>
  <si>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</si>
  <si>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</si>
  <si>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</si>
  <si>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</si>
  <si>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</si>
  <si>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</si>
  <si>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</si>
  <si>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</si>
  <si>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</si>
  <si>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</si>
  <si>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</si>
  <si>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</si>
  <si>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</si>
  <si>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</si>
  <si>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</si>
  <si>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</si>
  <si>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</si>
  <si>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</si>
  <si>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</si>
  <si>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</si>
  <si>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</si>
  <si>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</si>
  <si>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</si>
  <si>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</si>
  <si>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</si>
  <si>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</si>
  <si>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</si>
  <si>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</si>
  <si>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</si>
  <si>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</si>
  <si>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</si>
  <si>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</si>
  <si>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</si>
  <si>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</si>
  <si>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</si>
  <si>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</si>
  <si>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</si>
  <si>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</si>
  <si>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</si>
  <si>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</si>
  <si>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</si>
  <si>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</si>
  <si>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</si>
  <si>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</si>
  <si>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</si>
  <si>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</si>
  <si>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</si>
  <si>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</si>
  <si>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</si>
  <si>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</si>
  <si>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</si>
  <si>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</si>
  <si>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</si>
  <si>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</si>
  <si>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</si>
  <si>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</si>
  <si>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</si>
  <si>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</si>
  <si>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</si>
  <si>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</si>
  <si>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</si>
  <si>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</si>
  <si>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</si>
  <si>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</si>
  <si>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</si>
  <si>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</si>
  <si>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</si>
  <si>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</si>
  <si>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</si>
  <si>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</si>
  <si>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</si>
  <si>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</si>
  <si>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</si>
  <si>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</si>
  <si>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</si>
  <si>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</si>
  <si>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</si>
  <si>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</si>
  <si>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</si>
  <si>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</si>
  <si>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</si>
  <si>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</si>
  <si>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</si>
  <si>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</si>
  <si>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</si>
  <si>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</si>
  <si>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</si>
  <si>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</si>
  <si>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</si>
  <si>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</si>
  <si>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</si>
  <si>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</si>
  <si>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</si>
  <si>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</si>
  <si>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</si>
  <si>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</si>
  <si>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</si>
  <si>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</si>
  <si>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</si>
  <si>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</si>
  <si>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</si>
  <si>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</si>
  <si>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</si>
  <si>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</si>
  <si>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</si>
  <si>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</si>
  <si>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</si>
  <si>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</si>
  <si>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</si>
  <si>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</si>
  <si>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</si>
  <si>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</si>
  <si>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</si>
  <si>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</si>
  <si>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</si>
  <si>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</si>
  <si>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</si>
  <si>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</si>
  <si>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</si>
  <si>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</si>
  <si>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</si>
  <si>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</si>
  <si>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</si>
  <si>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</si>
  <si>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</si>
  <si>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</si>
  <si>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</si>
  <si>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</si>
  <si>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</si>
  <si>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</si>
  <si>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</si>
  <si>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</si>
  <si>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</si>
  <si>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</si>
  <si>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</si>
  <si>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</si>
  <si>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</si>
  <si>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</si>
  <si>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</si>
  <si>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</si>
  <si>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</si>
  <si>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</si>
  <si>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</si>
  <si>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</si>
  <si>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</si>
  <si>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</si>
  <si>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</si>
  <si>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</si>
  <si>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</si>
  <si>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</si>
  <si>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</si>
  <si>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</si>
  <si>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</si>
  <si>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</si>
  <si>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</si>
  <si>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</si>
  <si>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</si>
  <si>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</si>
  <si>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</si>
  <si>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</si>
  <si>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</si>
  <si>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</si>
  <si>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</si>
  <si>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</si>
  <si>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</si>
  <si>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</si>
  <si>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</si>
  <si>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</si>
  <si>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</si>
  <si>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</si>
  <si>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</si>
  <si>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</si>
  <si>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</si>
  <si>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</si>
  <si>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</si>
  <si>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</si>
  <si>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</si>
  <si>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</si>
  <si>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</si>
  <si>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</si>
  <si>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</si>
  <si>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</si>
  <si>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</si>
  <si>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</si>
  <si>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</si>
  <si>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</si>
  <si>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</si>
  <si>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</si>
  <si>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</si>
  <si>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</si>
  <si>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</si>
  <si>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</si>
  <si>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</si>
  <si>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</si>
  <si>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</si>
  <si>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</si>
  <si>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</si>
  <si>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</si>
  <si>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</si>
  <si>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</si>
  <si>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</si>
  <si>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</si>
  <si>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</si>
  <si>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</si>
  <si>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</si>
  <si>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</si>
  <si>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</si>
  <si>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</si>
  <si>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</si>
  <si>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</si>
  <si>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</si>
  <si>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</si>
  <si>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</si>
  <si>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</si>
  <si>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</si>
  <si>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</si>
  <si>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</si>
  <si>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</si>
  <si>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</si>
  <si>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</si>
  <si>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</si>
  <si>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</si>
  <si>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</si>
  <si>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</si>
  <si>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</si>
  <si>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</si>
  <si>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</si>
  <si>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</si>
  <si>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</si>
  <si>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</si>
  <si>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</si>
  <si>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</si>
  <si>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</si>
  <si>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</si>
  <si>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</si>
  <si>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</si>
  <si>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</si>
  <si>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</si>
  <si>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</si>
  <si>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</si>
  <si>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</si>
  <si>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</si>
  <si>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</si>
  <si>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</si>
  <si>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</si>
  <si>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</si>
  <si>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</si>
  <si>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</si>
  <si>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</si>
  <si>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</si>
  <si>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</si>
  <si>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</si>
  <si>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</si>
  <si>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</si>
  <si>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</si>
  <si>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</si>
  <si>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</si>
  <si>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</si>
  <si>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</si>
  <si>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</si>
  <si>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</si>
  <si>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</si>
  <si>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</si>
  <si>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</si>
  <si>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</si>
  <si>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</si>
  <si>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</si>
  <si>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</si>
  <si>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</si>
  <si>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</si>
  <si>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</si>
  <si>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</si>
  <si>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</si>
  <si>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</si>
  <si>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</si>
  <si>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</si>
  <si>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</si>
  <si>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</si>
  <si>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</si>
  <si>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</si>
  <si>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</si>
  <si>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</si>
  <si>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</si>
  <si>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</si>
  <si>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</si>
  <si>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</si>
  <si>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</si>
  <si>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</si>
  <si>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</si>
  <si>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</si>
  <si>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</si>
  <si>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</si>
  <si>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</si>
  <si>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</si>
  <si>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</si>
  <si>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</si>
  <si>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</si>
  <si>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</si>
  <si>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</si>
  <si>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</si>
  <si>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</si>
  <si>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</si>
  <si>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</si>
  <si>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</si>
  <si>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</si>
  <si>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</si>
  <si>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</si>
  <si>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</si>
  <si>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</si>
  <si>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</si>
  <si>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</si>
  <si>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</si>
  <si>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</si>
  <si>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</si>
  <si>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</si>
  <si>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</si>
  <si>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</si>
  <si>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</si>
  <si>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</si>
  <si>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</si>
  <si>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</si>
  <si>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</si>
  <si>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</si>
  <si>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</si>
  <si>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</si>
  <si>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</si>
  <si>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</si>
  <si>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</si>
  <si>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</si>
  <si>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</si>
  <si>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</si>
  <si>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</si>
  <si>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</si>
  <si>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</si>
  <si>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</si>
  <si>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</si>
  <si>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</si>
  <si>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</si>
  <si>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</si>
  <si>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</si>
  <si>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</si>
  <si>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</si>
  <si>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</si>
  <si>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</si>
  <si>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</si>
  <si>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</si>
  <si>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</si>
  <si>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</si>
  <si>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</si>
  <si>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</si>
  <si>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</si>
  <si>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</si>
  <si>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</si>
  <si>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</si>
  <si>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</si>
  <si>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</si>
  <si>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</si>
  <si>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</si>
  <si>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</si>
  <si>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</si>
  <si>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</si>
  <si>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</si>
  <si>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</si>
  <si>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</si>
  <si>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</si>
  <si>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</si>
  <si>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</si>
  <si>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</si>
  <si>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</si>
  <si>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</si>
  <si>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</si>
  <si>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</si>
  <si>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</si>
  <si>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</si>
  <si>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</si>
  <si>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</si>
  <si>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</si>
  <si>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</si>
  <si>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</si>
  <si>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</si>
  <si>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</si>
  <si>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</si>
  <si>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</si>
  <si>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</si>
  <si>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</si>
  <si>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</si>
  <si>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</si>
  <si>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</si>
  <si>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</si>
  <si>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</si>
  <si>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</si>
  <si>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</si>
  <si>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</si>
  <si>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</si>
  <si>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</si>
  <si>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</si>
  <si>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</si>
  <si>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</si>
  <si>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</si>
  <si>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</si>
  <si>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</si>
  <si>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</si>
  <si>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</si>
  <si>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</si>
  <si>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</si>
  <si>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</si>
  <si>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</si>
  <si>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</si>
  <si>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</si>
  <si>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</si>
  <si>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</si>
  <si>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</si>
  <si>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</si>
  <si>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</si>
  <si>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</si>
  <si>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</si>
  <si>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</si>
  <si>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</si>
  <si>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</si>
  <si>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</si>
  <si>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</si>
  <si>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</si>
  <si>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</si>
  <si>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</si>
  <si>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</si>
  <si>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</si>
  <si>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</si>
  <si>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</si>
  <si>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</si>
  <si>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</si>
  <si>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</si>
  <si>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</si>
  <si>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</si>
  <si>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</si>
  <si>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</si>
  <si>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</si>
  <si>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</si>
  <si>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</si>
  <si>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</si>
  <si>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</si>
  <si>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</si>
  <si>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</si>
  <si>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</si>
  <si>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</si>
  <si>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</si>
  <si>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</si>
  <si>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</si>
  <si>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</si>
  <si>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</si>
  <si>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</si>
  <si>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</si>
  <si>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</si>
  <si>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</si>
  <si>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</si>
  <si>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</si>
  <si>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</si>
  <si>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</si>
  <si>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</si>
  <si>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</si>
  <si>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</si>
  <si>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</si>
  <si>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</si>
  <si>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</si>
  <si>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</si>
  <si>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</si>
  <si>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</si>
  <si>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</si>
  <si>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</si>
  <si>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</si>
  <si>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</si>
  <si>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</si>
  <si>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</si>
  <si>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</si>
  <si>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</si>
  <si>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</si>
  <si>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</si>
  <si>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</si>
  <si>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</si>
  <si>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</si>
  <si>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</si>
  <si>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</si>
  <si>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</si>
  <si>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</si>
  <si>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</si>
  <si>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</si>
  <si>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</si>
  <si>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</si>
  <si>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</si>
  <si>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</si>
  <si>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</si>
  <si>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</si>
  <si>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</si>
  <si>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</si>
  <si>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</si>
  <si>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</si>
  <si>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</si>
  <si>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</si>
  <si>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</si>
  <si>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</si>
  <si>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</si>
  <si>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</si>
  <si>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</si>
  <si>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</si>
  <si>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</si>
  <si>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</si>
  <si>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</si>
  <si>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</si>
  <si>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</si>
  <si>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</si>
  <si>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</si>
  <si>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</si>
  <si>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</si>
  <si>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</si>
  <si>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</si>
  <si>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</si>
  <si>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</si>
  <si>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</si>
  <si>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</si>
  <si>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</si>
  <si>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</si>
  <si>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</si>
  <si>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</si>
  <si>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</si>
  <si>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</si>
  <si>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</si>
  <si>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</si>
  <si>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</si>
  <si>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</si>
  <si>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</si>
  <si>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</si>
  <si>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</si>
  <si>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</si>
  <si>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</si>
  <si>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</si>
  <si>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</si>
  <si>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</si>
  <si>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</si>
  <si>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</si>
  <si>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</si>
  <si>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</si>
  <si>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</si>
  <si>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</si>
  <si>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</si>
  <si>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</si>
  <si>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</si>
  <si>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</si>
  <si>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</si>
  <si>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</si>
  <si>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</si>
  <si>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</si>
  <si>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</si>
  <si>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</si>
  <si>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</si>
  <si>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</si>
  <si>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</si>
  <si>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</si>
  <si>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</si>
  <si>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</si>
  <si>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</si>
  <si>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</si>
  <si>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</si>
  <si>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</si>
  <si>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</si>
  <si>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</si>
  <si>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</si>
  <si>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</si>
  <si>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</si>
  <si>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</si>
  <si>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</si>
  <si>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</si>
  <si>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</si>
  <si>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</si>
  <si>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</si>
  <si>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</si>
  <si>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</si>
  <si>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</si>
  <si>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</si>
  <si>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</si>
  <si>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</si>
  <si>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</si>
  <si>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</si>
  <si>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</si>
  <si>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</si>
  <si>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</si>
  <si>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</si>
  <si>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</si>
  <si>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</si>
  <si>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</si>
  <si>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</si>
  <si>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</si>
  <si>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</si>
  <si>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</si>
  <si>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</si>
  <si>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</si>
  <si>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</si>
  <si>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</si>
  <si>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</si>
  <si>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</si>
  <si>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</si>
  <si>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</si>
  <si>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</si>
  <si>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</si>
  <si>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</si>
  <si>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</si>
  <si>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</si>
  <si>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</si>
  <si>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</si>
  <si>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</si>
  <si>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</si>
  <si>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</si>
  <si>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</si>
  <si>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</si>
  <si>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</si>
  <si>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</si>
  <si>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</si>
  <si>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</si>
  <si>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</si>
  <si>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</si>
  <si>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</si>
  <si>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</si>
  <si>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</si>
  <si>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</si>
  <si>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</si>
  <si>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</si>
  <si>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</si>
  <si>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</si>
  <si>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</si>
  <si>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</si>
  <si>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</si>
  <si>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</si>
  <si>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</si>
  <si>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</si>
  <si>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</si>
  <si>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</si>
  <si>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</si>
  <si>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</si>
  <si>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</si>
  <si>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</si>
  <si>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</si>
  <si>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</si>
  <si>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</si>
  <si>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</si>
  <si>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</si>
  <si>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</si>
  <si>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</si>
  <si>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</si>
  <si>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</si>
  <si>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</si>
  <si>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</si>
  <si>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</si>
  <si>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</si>
  <si>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</si>
  <si>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</si>
  <si>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</si>
  <si>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</si>
  <si>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</si>
  <si>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</si>
  <si>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</si>
  <si>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</si>
  <si>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</si>
  <si>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</si>
  <si>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</si>
  <si>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</si>
  <si>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</si>
  <si>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</si>
  <si>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</si>
  <si>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</si>
  <si>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</si>
  <si>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</si>
  <si>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</si>
  <si>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</si>
  <si>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</si>
  <si>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</si>
  <si>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</si>
  <si>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</si>
  <si>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</si>
  <si>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</si>
  <si>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</si>
  <si>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</si>
  <si>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</si>
  <si>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</si>
  <si>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</si>
  <si>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</si>
  <si>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</si>
  <si>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</si>
  <si>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</si>
  <si>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</si>
  <si>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</si>
  <si>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</si>
  <si>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</si>
  <si>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</si>
  <si>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</si>
  <si>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</si>
  <si>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</si>
  <si>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</si>
  <si>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</si>
  <si>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</si>
  <si>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</si>
  <si>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</si>
  <si>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</si>
  <si>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</si>
  <si>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</si>
  <si>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</si>
  <si>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</si>
  <si>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</si>
  <si>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</si>
  <si>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</si>
  <si>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</si>
  <si>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</si>
  <si>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</si>
  <si>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</si>
  <si>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</si>
  <si>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</si>
  <si>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</si>
  <si>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</si>
  <si>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</si>
  <si>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</si>
  <si>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</si>
  <si>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</si>
  <si>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</si>
  <si>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</si>
  <si>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</si>
  <si>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</si>
  <si>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</si>
  <si>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</si>
  <si>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</si>
  <si>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</si>
  <si>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</si>
  <si>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</si>
  <si>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</si>
  <si>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</si>
  <si>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</si>
  <si>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</si>
  <si>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</si>
  <si>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</si>
  <si>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</si>
  <si>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</si>
  <si>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</si>
  <si>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</si>
  <si>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</si>
  <si>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</si>
  <si>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</si>
  <si>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</si>
  <si>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</si>
  <si>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</si>
  <si>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</si>
  <si>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</si>
  <si>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</si>
  <si>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</si>
  <si>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</si>
  <si>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</si>
  <si>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</si>
  <si>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</si>
  <si>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</si>
  <si>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</si>
  <si>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</si>
  <si>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</si>
  <si>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</si>
  <si>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</si>
  <si>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</si>
  <si>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</si>
  <si>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</si>
  <si>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</si>
  <si>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</si>
  <si>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</si>
  <si>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</si>
  <si>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</si>
  <si>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</si>
  <si>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</si>
  <si>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</si>
  <si>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</si>
  <si>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</si>
  <si>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</si>
  <si>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</si>
  <si>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</si>
  <si>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</si>
  <si>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</si>
  <si>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</si>
  <si>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</si>
  <si>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</si>
  <si>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</si>
  <si>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</si>
  <si>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</si>
  <si>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</si>
  <si>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</si>
  <si>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</si>
  <si>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</si>
  <si>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</si>
  <si>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</si>
  <si>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</si>
  <si>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</si>
  <si>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</si>
  <si>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</si>
  <si>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</si>
  <si>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</si>
  <si>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</si>
  <si>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</si>
  <si>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</si>
  <si>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</si>
  <si>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</si>
  <si>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</si>
  <si>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</si>
  <si>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</si>
  <si>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</si>
  <si>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</si>
  <si>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</si>
  <si>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</si>
  <si>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</si>
  <si>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</si>
  <si>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</si>
  <si>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</si>
  <si>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</si>
  <si>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</si>
  <si>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</si>
  <si>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</si>
  <si>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</si>
  <si>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</si>
  <si>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</si>
  <si>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</si>
  <si>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</si>
  <si>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</si>
  <si>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</si>
  <si>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</si>
  <si>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</si>
  <si>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</si>
  <si>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</si>
  <si>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</si>
  <si>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</si>
  <si>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</si>
  <si>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</si>
  <si>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</si>
  <si>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</si>
  <si>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</si>
  <si>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</si>
  <si>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</si>
  <si>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</si>
  <si>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</si>
  <si>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</si>
  <si>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</si>
  <si>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</si>
  <si>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</si>
  <si>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</si>
  <si>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</si>
  <si>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</si>
  <si>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</si>
  <si>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</si>
  <si>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</si>
  <si>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</si>
  <si>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</si>
  <si>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</si>
  <si>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</si>
  <si>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</si>
  <si>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</si>
  <si>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</si>
  <si>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</si>
  <si>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</si>
  <si>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</si>
  <si>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</si>
  <si>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</si>
  <si>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</si>
  <si>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</si>
  <si>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</si>
  <si>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</si>
  <si>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</si>
  <si>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</si>
  <si>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</si>
  <si>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</si>
  <si>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</si>
  <si>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</si>
  <si>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</si>
  <si>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</si>
  <si>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</si>
  <si>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</si>
  <si>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</si>
  <si>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</si>
  <si>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</si>
  <si>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</si>
  <si>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</si>
  <si>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</si>
  <si>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</si>
  <si>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</si>
  <si>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</si>
  <si>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</si>
  <si>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</si>
  <si>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</si>
  <si>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</si>
  <si>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</si>
  <si>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</si>
  <si>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</si>
  <si>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</si>
  <si>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</si>
  <si>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</si>
  <si>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</si>
  <si>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</si>
  <si>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</si>
  <si>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</si>
  <si>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</si>
  <si>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</si>
  <si>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</si>
  <si>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</si>
  <si>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</si>
  <si>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</si>
  <si>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</si>
  <si>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</si>
  <si>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</si>
  <si>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</si>
  <si>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</si>
  <si>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</si>
  <si>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</si>
  <si>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</si>
  <si>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</si>
  <si>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</si>
  <si>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</si>
  <si>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</si>
  <si>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</si>
  <si>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</si>
  <si>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</si>
  <si>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</si>
  <si>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</si>
  <si>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</si>
  <si>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</si>
  <si>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</si>
  <si>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</si>
  <si>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</si>
  <si>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</si>
  <si>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</si>
  <si>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</si>
  <si>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</si>
  <si>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</si>
  <si>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</si>
  <si>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</si>
  <si>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</si>
  <si>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</si>
  <si>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</si>
  <si>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</si>
  <si>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</si>
  <si>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</si>
  <si>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</si>
  <si>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</si>
  <si>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</si>
  <si>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</si>
  <si>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</si>
  <si>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</si>
  <si>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</si>
  <si>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</si>
  <si>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</si>
  <si>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</si>
  <si>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</si>
  <si>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</si>
  <si>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</si>
  <si>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</si>
  <si>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</si>
  <si>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</si>
  <si>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</si>
  <si>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</si>
  <si>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</si>
  <si>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</si>
  <si>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</si>
  <si>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</si>
  <si>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</si>
  <si>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</si>
  <si>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</si>
  <si>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</si>
  <si>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</si>
  <si>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</si>
  <si>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</si>
  <si>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</si>
  <si>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</si>
  <si>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</si>
  <si>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</si>
  <si>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</si>
  <si>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</si>
  <si>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</si>
  <si>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</si>
  <si>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</si>
  <si>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</si>
  <si>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</si>
  <si>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</si>
  <si>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</si>
  <si>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</si>
  <si>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</si>
  <si>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</si>
  <si>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</si>
  <si>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</si>
  <si>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</si>
  <si>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</si>
  <si>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</si>
  <si>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</si>
  <si>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</si>
  <si>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</si>
  <si>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</si>
  <si>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</si>
  <si>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</si>
  <si>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</si>
  <si>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</si>
  <si>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</si>
  <si>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</si>
  <si>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</si>
  <si>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</si>
  <si>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</si>
  <si>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</si>
  <si>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</si>
  <si>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</si>
  <si>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</si>
  <si>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</si>
  <si>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</si>
  <si>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</si>
  <si>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</si>
  <si>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</si>
  <si>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</si>
  <si>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</si>
  <si>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</si>
  <si>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</si>
  <si>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</si>
  <si>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</si>
  <si>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</si>
  <si>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</si>
  <si>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</si>
  <si>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</si>
  <si>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</si>
  <si>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</si>
  <si>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</si>
  <si>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</si>
  <si>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</si>
  <si>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</si>
  <si>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</si>
  <si>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</si>
  <si>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</si>
  <si>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</si>
  <si>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</si>
  <si>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</si>
  <si>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</si>
  <si>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</si>
  <si>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</si>
  <si>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</si>
  <si>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</si>
  <si>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</si>
  <si>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</si>
  <si>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</si>
  <si>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</si>
  <si>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</si>
  <si>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</si>
  <si>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</si>
  <si>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</si>
  <si>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</si>
  <si>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</si>
  <si>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</si>
  <si>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</si>
  <si>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</si>
  <si>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</si>
  <si>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</si>
  <si>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</si>
  <si>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</si>
  <si>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</si>
  <si>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</si>
  <si>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</si>
  <si>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</si>
  <si>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</si>
  <si>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</si>
  <si>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</si>
  <si>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</si>
  <si>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</si>
  <si>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</si>
  <si>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</si>
  <si>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</si>
  <si>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</si>
  <si>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</si>
  <si>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</si>
  <si>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</si>
  <si>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</si>
  <si>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</si>
  <si>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</si>
  <si>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</si>
  <si>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</si>
  <si>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</si>
  <si>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</si>
  <si>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</si>
  <si>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</si>
  <si>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</si>
  <si>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</si>
  <si>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</si>
  <si>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</si>
  <si>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</si>
  <si>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</si>
  <si>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</si>
  <si>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</si>
  <si>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</si>
  <si>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</si>
  <si>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</si>
  <si>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</si>
  <si>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</si>
  <si>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</si>
  <si>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</si>
  <si>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</si>
  <si>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</si>
  <si>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</si>
  <si>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</si>
  <si>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</si>
  <si>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</si>
  <si>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</si>
  <si>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</si>
  <si>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</si>
  <si>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</si>
  <si>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</si>
  <si>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</si>
  <si>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</si>
  <si>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</si>
  <si>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</si>
  <si>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</si>
  <si>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</si>
  <si>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</si>
  <si>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</si>
  <si>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</si>
  <si>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</si>
  <si>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</si>
  <si>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</si>
  <si>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</si>
  <si>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</si>
  <si>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</si>
  <si>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</si>
  <si>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</si>
  <si>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</si>
  <si>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</si>
  <si>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</si>
  <si>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</si>
  <si>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</si>
  <si>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</si>
  <si>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</si>
  <si>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</si>
  <si>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</si>
  <si>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</si>
  <si>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</si>
  <si>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</si>
  <si>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</si>
  <si>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</si>
  <si>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</si>
  <si>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</si>
  <si>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</si>
  <si>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</si>
  <si>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</si>
  <si>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</si>
  <si>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</si>
  <si>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</si>
  <si>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</si>
  <si>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</si>
  <si>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</si>
  <si>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</si>
  <si>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</si>
  <si>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</si>
  <si>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</si>
  <si>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</si>
  <si>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</si>
  <si>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</si>
  <si>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</si>
  <si>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</si>
  <si>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</si>
  <si>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</si>
  <si>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</si>
  <si>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</si>
  <si>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</si>
  <si>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</si>
  <si>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</si>
  <si>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</si>
  <si>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</si>
  <si>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</si>
  <si>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</si>
  <si>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</si>
  <si>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</si>
  <si>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</si>
  <si>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</si>
  <si>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</si>
  <si>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</si>
  <si>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</si>
  <si>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</si>
  <si>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</si>
  <si>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</si>
  <si>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</si>
  <si>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</si>
  <si>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</si>
  <si>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</si>
  <si>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</si>
  <si>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</si>
  <si>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</si>
  <si>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</si>
  <si>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</si>
  <si>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</si>
  <si>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</si>
  <si>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</si>
  <si>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</si>
  <si>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</si>
  <si>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</si>
  <si>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</si>
  <si>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</si>
  <si>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</si>
  <si>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</si>
  <si>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</si>
  <si>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</si>
  <si>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</si>
  <si>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</si>
  <si>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</si>
  <si>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</si>
  <si>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</si>
  <si>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</si>
  <si>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</si>
  <si>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</si>
  <si>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</si>
  <si>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</si>
  <si>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</si>
  <si>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</si>
  <si>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</si>
  <si>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</si>
  <si>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</si>
  <si>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</si>
  <si>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</si>
  <si>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</si>
  <si>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</si>
  <si>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</si>
  <si>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</si>
  <si>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</si>
  <si>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</si>
  <si>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</si>
  <si>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</si>
  <si>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</si>
  <si>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</si>
  <si>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</si>
  <si>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</si>
  <si>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</si>
  <si>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</si>
  <si>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</si>
  <si>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</si>
  <si>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</si>
  <si>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</si>
  <si>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</si>
  <si>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</si>
  <si>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</si>
  <si>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</si>
  <si>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</si>
  <si>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</si>
  <si>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</si>
  <si>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</si>
  <si>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</si>
  <si>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</si>
  <si>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</si>
  <si>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</si>
  <si>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</si>
  <si>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</si>
  <si>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</si>
  <si>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</si>
  <si>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</si>
  <si>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</si>
  <si>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</si>
  <si>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</si>
  <si>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</si>
  <si>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</si>
  <si>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</si>
  <si>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</si>
  <si>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</si>
  <si>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</si>
  <si>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</si>
  <si>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</si>
  <si>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</si>
  <si>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</si>
  <si>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</si>
  <si>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</si>
  <si>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</si>
  <si>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</si>
  <si>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</si>
  <si>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</si>
  <si>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</si>
  <si>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</si>
  <si>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</si>
  <si>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</si>
  <si>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</si>
  <si>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</si>
  <si>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</si>
  <si>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</si>
  <si>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</si>
  <si>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</si>
  <si>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</si>
  <si>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</si>
  <si>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</si>
  <si>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</si>
  <si>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</si>
  <si>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</si>
  <si>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</si>
  <si>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</si>
  <si>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</si>
  <si>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</si>
  <si>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</si>
  <si>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</si>
  <si>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</si>
  <si>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</si>
  <si>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</si>
  <si>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</si>
  <si>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</si>
  <si>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</si>
  <si>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</si>
  <si>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</si>
  <si>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</si>
  <si>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</si>
  <si>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</si>
  <si>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</si>
  <si>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</si>
  <si>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</si>
  <si>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</si>
  <si>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</si>
  <si>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</si>
  <si>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</si>
  <si>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</si>
  <si>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</si>
  <si>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</si>
  <si>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</si>
  <si>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</si>
  <si>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</si>
  <si>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</si>
  <si>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</si>
  <si>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</si>
  <si>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</si>
  <si>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</si>
  <si>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</si>
  <si>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</si>
  <si>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</si>
  <si>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</si>
  <si>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</si>
  <si>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</si>
  <si>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</si>
  <si>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</si>
  <si>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</si>
  <si>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</si>
  <si>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</si>
  <si>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</si>
  <si>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</si>
  <si>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</si>
  <si>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</si>
  <si>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</si>
  <si>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</si>
  <si>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</si>
  <si>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</si>
  <si>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</si>
  <si>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</si>
  <si>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</si>
  <si>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</si>
  <si>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</si>
  <si>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</si>
  <si>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</si>
  <si>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</si>
  <si>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</si>
  <si>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</si>
  <si>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</si>
  <si>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</si>
  <si>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</si>
  <si>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</si>
  <si>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</si>
  <si>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</si>
  <si>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</si>
  <si>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</si>
  <si>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</si>
  <si>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</si>
  <si>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</si>
  <si>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</si>
  <si>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</si>
  <si>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</si>
  <si>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</si>
  <si>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</si>
  <si>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</si>
  <si>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</si>
  <si>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</si>
  <si>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</si>
  <si>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</si>
  <si>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</si>
  <si>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</si>
  <si>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</si>
  <si>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</si>
  <si>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</si>
  <si>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</si>
  <si>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</si>
  <si>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</si>
  <si>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</si>
  <si>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</si>
  <si>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</si>
  <si>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</si>
  <si>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</si>
  <si>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</si>
  <si>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</si>
  <si>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</si>
  <si>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</si>
  <si>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</si>
  <si>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</si>
  <si>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</si>
  <si>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</si>
  <si>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</si>
  <si>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</si>
  <si>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</si>
  <si>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</si>
  <si>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</si>
  <si>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</si>
  <si>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</si>
  <si>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</si>
  <si>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</si>
  <si>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</si>
  <si>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</si>
  <si>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</si>
  <si>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</si>
  <si>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</si>
  <si>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</si>
  <si>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</si>
  <si>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</si>
  <si>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</si>
  <si>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</si>
  <si>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</si>
  <si>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</si>
  <si>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</si>
  <si>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</si>
  <si>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</si>
  <si>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</si>
  <si>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</si>
  <si>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</si>
  <si>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</si>
  <si>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</si>
  <si>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</si>
  <si>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</si>
  <si>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</si>
  <si>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</si>
  <si>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</si>
  <si>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</si>
  <si>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</si>
  <si>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</si>
  <si>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</si>
  <si>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</si>
  <si>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</si>
  <si>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</si>
  <si>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</si>
  <si>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</si>
  <si>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</si>
  <si>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</si>
  <si>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</si>
  <si>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</si>
  <si>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</si>
  <si>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</si>
  <si>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</si>
  <si>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</si>
  <si>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</si>
  <si>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</si>
  <si>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</si>
  <si>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</si>
  <si>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</si>
  <si>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</si>
  <si>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</si>
  <si>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</si>
  <si>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</si>
  <si>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</si>
  <si>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</si>
  <si>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</si>
  <si>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</si>
  <si>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</si>
  <si>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</si>
  <si>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</si>
  <si>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</si>
  <si>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</si>
  <si>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</si>
  <si>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</si>
  <si>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</si>
  <si>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</si>
  <si>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</si>
  <si>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</si>
  <si>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</si>
  <si>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</si>
  <si>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</si>
  <si>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</si>
  <si>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</si>
  <si>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</si>
  <si>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</si>
  <si>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</si>
  <si>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</si>
  <si>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</si>
  <si>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</si>
  <si>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</si>
  <si>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</si>
  <si>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</si>
  <si>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</si>
  <si>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</si>
  <si>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</si>
  <si>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</si>
  <si>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</si>
  <si>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</si>
  <si>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</si>
  <si>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</si>
  <si>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</si>
  <si>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</si>
  <si>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</si>
  <si>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</si>
  <si>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</si>
  <si>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</si>
  <si>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</si>
  <si>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</si>
  <si>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</si>
  <si>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</si>
  <si>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</si>
  <si>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</si>
  <si>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</si>
  <si>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</si>
  <si>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</si>
  <si>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</si>
  <si>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</si>
  <si>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</si>
  <si>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</si>
  <si>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</si>
  <si>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</si>
  <si>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</si>
  <si>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</si>
  <si>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</si>
  <si>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</si>
  <si>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</si>
  <si>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</si>
  <si>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</si>
  <si>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</si>
  <si>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</si>
  <si>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</si>
  <si>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</si>
  <si>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</si>
  <si>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</si>
  <si>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</si>
  <si>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</si>
  <si>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</si>
  <si>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</si>
  <si>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</si>
  <si>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</si>
  <si>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</si>
  <si>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</si>
  <si>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</si>
  <si>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</si>
  <si>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</si>
  <si>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</si>
  <si>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</si>
  <si>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</si>
  <si>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</si>
  <si>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</si>
  <si>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</si>
  <si>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</si>
  <si>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</si>
  <si>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</si>
  <si>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</si>
  <si>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</si>
  <si>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</si>
  <si>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</si>
  <si>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</si>
  <si>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</si>
  <si>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</si>
  <si>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</si>
  <si>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</si>
  <si>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</si>
  <si>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</si>
  <si>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</si>
  <si>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</si>
  <si>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</si>
  <si>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</si>
  <si>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</si>
  <si>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</si>
  <si>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</si>
  <si>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</si>
  <si>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</si>
  <si>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</si>
  <si>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</si>
  <si>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</si>
  <si>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</si>
  <si>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</si>
  <si>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</si>
  <si>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</si>
  <si>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</si>
  <si>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</si>
  <si>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</si>
  <si>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</si>
  <si>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</si>
  <si>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</si>
  <si>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</si>
  <si>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</si>
  <si>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</si>
  <si>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</si>
  <si>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</si>
  <si>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</si>
  <si>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</si>
  <si>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</si>
  <si>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</si>
  <si>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</si>
  <si>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</si>
  <si>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</si>
  <si>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</si>
  <si>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</si>
  <si>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</si>
  <si>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</si>
  <si>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</si>
  <si>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</si>
  <si>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</si>
  <si>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</si>
  <si>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</si>
  <si>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</si>
  <si>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</si>
  <si>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</si>
  <si>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</si>
  <si>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</si>
  <si>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</si>
  <si>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</si>
  <si>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</si>
  <si>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</si>
  <si>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</si>
  <si>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</si>
  <si>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</si>
  <si>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</si>
  <si>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</si>
  <si>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</si>
  <si>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</si>
  <si>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</si>
  <si>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</si>
  <si>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</si>
  <si>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</si>
  <si>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</si>
  <si>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</si>
  <si>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</si>
  <si>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</si>
  <si>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</si>
  <si>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</si>
  <si>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</si>
  <si>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</si>
  <si>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</si>
  <si>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</si>
  <si>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</si>
  <si>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</si>
  <si>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</si>
  <si>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</si>
  <si>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</si>
  <si>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</si>
  <si>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</si>
  <si>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</si>
  <si>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</si>
  <si>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</si>
  <si>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</si>
  <si>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</si>
  <si>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</si>
  <si>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</si>
  <si>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</si>
  <si>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</si>
  <si>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</si>
  <si>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</si>
  <si>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</si>
  <si>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</si>
  <si>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</si>
  <si>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</si>
  <si>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</si>
  <si>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</si>
  <si>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</si>
  <si>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</si>
  <si>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</si>
  <si>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</si>
  <si>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</si>
  <si>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</si>
  <si>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</si>
  <si>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</si>
  <si>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</si>
  <si>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</si>
  <si>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</si>
  <si>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</si>
  <si>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</si>
  <si>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</si>
  <si>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</si>
  <si>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</si>
  <si>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</si>
  <si>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</si>
  <si>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</si>
  <si>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</si>
  <si>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</si>
  <si>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</si>
  <si>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</si>
  <si>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</si>
  <si>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</si>
  <si>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</si>
  <si>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</si>
  <si>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</si>
  <si>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</si>
  <si>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</si>
  <si>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</si>
  <si>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</si>
  <si>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</si>
  <si>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</si>
  <si>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</si>
  <si>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</si>
  <si>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</si>
  <si>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</si>
  <si>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</si>
  <si>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</si>
  <si>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</si>
  <si>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</si>
  <si>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</si>
  <si>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</si>
  <si>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</si>
  <si>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</si>
  <si>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</si>
  <si>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</si>
  <si>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</si>
  <si>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</si>
  <si>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</si>
  <si>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</si>
  <si>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</si>
  <si>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</si>
  <si>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</si>
  <si>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</si>
  <si>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</si>
  <si>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</si>
  <si>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</si>
  <si>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</si>
  <si>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</si>
  <si>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</si>
  <si>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</si>
  <si>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</si>
  <si>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</si>
  <si>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</si>
  <si>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</si>
  <si>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</si>
  <si>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</si>
  <si>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</si>
  <si>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</si>
  <si>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</si>
  <si>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</si>
  <si>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</si>
  <si>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</si>
  <si>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</si>
  <si>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</si>
  <si>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</si>
  <si>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</si>
  <si>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</si>
  <si>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</si>
  <si>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</si>
  <si>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</si>
  <si>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</si>
  <si>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</si>
  <si>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</si>
  <si>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</si>
  <si>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</si>
  <si>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</si>
  <si>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</si>
  <si>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</si>
  <si>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</si>
  <si>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</si>
  <si>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</si>
  <si>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</si>
  <si>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</si>
  <si>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</si>
  <si>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</si>
  <si>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</si>
  <si>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</si>
  <si>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</si>
  <si>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</si>
  <si>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</si>
  <si>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</si>
  <si>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</si>
  <si>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</si>
  <si>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</si>
  <si>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</si>
  <si>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</si>
  <si>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</si>
  <si>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</si>
  <si>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</si>
  <si>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</si>
  <si>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</si>
  <si>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</si>
  <si>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</si>
  <si>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</si>
  <si>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</si>
  <si>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</si>
  <si>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</si>
  <si>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</si>
  <si>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</si>
  <si>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</si>
  <si>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</si>
  <si>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</si>
  <si>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</si>
  <si>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</si>
  <si>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</si>
  <si>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</si>
  <si>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</si>
  <si>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</si>
  <si>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</si>
  <si>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</si>
  <si>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</si>
  <si>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</si>
  <si>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</si>
  <si>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</si>
  <si>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</si>
  <si>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</si>
  <si>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</si>
  <si>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</si>
  <si>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</si>
  <si>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</si>
  <si>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</si>
  <si>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</si>
  <si>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</si>
  <si>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</si>
  <si>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</si>
  <si>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</si>
  <si>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</si>
  <si>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</si>
  <si>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</si>
  <si>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</si>
  <si>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</si>
  <si>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</si>
  <si>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</si>
  <si>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</si>
  <si>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</si>
  <si>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</si>
  <si>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</si>
  <si>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</si>
  <si>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</si>
  <si>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</si>
  <si>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</si>
  <si>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</si>
  <si>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</si>
  <si>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</si>
  <si>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</si>
  <si>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</si>
  <si>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</si>
  <si>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</si>
  <si>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</si>
  <si>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</si>
  <si>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</si>
  <si>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</si>
  <si>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</si>
  <si>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</si>
  <si>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</si>
  <si>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</si>
  <si>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</si>
  <si>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</si>
  <si>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</si>
  <si>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</si>
  <si>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</si>
  <si>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</si>
  <si>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</si>
  <si>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</si>
  <si>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</si>
  <si>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</si>
  <si>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</si>
  <si>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</si>
  <si>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</si>
  <si>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</si>
  <si>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</si>
  <si>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</si>
  <si>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</si>
  <si>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</si>
  <si>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</si>
  <si>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</si>
  <si>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</si>
  <si>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</si>
  <si>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</si>
  <si>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</si>
  <si>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</si>
  <si>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</si>
  <si>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</si>
  <si>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</si>
  <si>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</si>
  <si>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</si>
  <si>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</si>
  <si>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</si>
  <si>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</si>
  <si>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</si>
  <si>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</si>
  <si>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</si>
  <si>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</si>
  <si>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</si>
  <si>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</si>
  <si>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</si>
  <si>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</si>
  <si>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</si>
  <si>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</si>
  <si>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</si>
  <si>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</si>
  <si>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</si>
  <si>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</si>
  <si>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</si>
  <si>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</si>
  <si>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</si>
  <si>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</si>
  <si>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</si>
  <si>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</si>
  <si>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</si>
  <si>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</si>
  <si>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</si>
  <si>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</si>
  <si>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</si>
  <si>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</si>
  <si>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</si>
  <si>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</si>
  <si>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</si>
  <si>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</si>
  <si>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</si>
  <si>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</si>
  <si>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</si>
  <si>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</si>
  <si>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</si>
  <si>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</si>
  <si>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</si>
  <si>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</si>
  <si>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</si>
  <si>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</si>
  <si>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</si>
  <si>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</si>
  <si>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</si>
  <si>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</si>
  <si>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</si>
  <si>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</si>
  <si>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</si>
  <si>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</si>
  <si>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</si>
  <si>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</si>
  <si>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</si>
  <si>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</si>
  <si>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</si>
  <si>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</si>
  <si>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</si>
  <si>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</si>
  <si>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</si>
  <si>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</si>
  <si>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</si>
  <si>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</si>
  <si>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</si>
  <si>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</si>
  <si>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</si>
  <si>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</si>
  <si>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</si>
  <si>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</si>
  <si>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</si>
  <si>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</si>
  <si>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</si>
  <si>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</si>
  <si>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</si>
  <si>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</si>
  <si>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</si>
  <si>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</si>
  <si>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</si>
  <si>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</si>
  <si>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</si>
  <si>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</si>
  <si>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</si>
  <si>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</si>
  <si>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</si>
  <si>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</si>
  <si>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</si>
  <si>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</si>
  <si>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</si>
  <si>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</si>
  <si>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</si>
  <si>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</si>
  <si>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</si>
  <si>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</si>
  <si>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</si>
  <si>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</si>
  <si>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</si>
  <si>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</si>
  <si>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</si>
  <si>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</si>
  <si>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</si>
  <si>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</si>
  <si>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</si>
  <si>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</si>
  <si>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</si>
  <si>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</si>
  <si>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</si>
  <si>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</si>
  <si>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</si>
  <si>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</si>
  <si>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</si>
  <si>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</si>
  <si>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</si>
  <si>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</si>
  <si>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</si>
  <si>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</si>
  <si>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</si>
  <si>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</si>
  <si>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</si>
  <si>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</si>
  <si>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</si>
  <si>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</si>
  <si>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</si>
  <si>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</si>
  <si>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</si>
  <si>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</si>
  <si>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</si>
  <si>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</si>
  <si>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</si>
  <si>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</si>
  <si>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</si>
  <si>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</si>
  <si>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</si>
  <si>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</si>
  <si>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</si>
  <si>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</si>
  <si>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</si>
  <si>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</si>
  <si>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</si>
  <si>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</si>
  <si>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</si>
  <si>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</si>
  <si>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</si>
  <si>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</si>
  <si>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</si>
  <si>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</si>
  <si>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</si>
  <si>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</si>
  <si>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</si>
  <si>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</si>
  <si>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</si>
  <si>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</si>
  <si>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</si>
  <si>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</si>
  <si>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</si>
  <si>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</si>
  <si>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</si>
  <si>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</si>
  <si>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</si>
  <si>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</si>
  <si>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</si>
  <si>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</si>
  <si>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</si>
  <si>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</si>
  <si>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</si>
  <si>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</si>
  <si>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</si>
  <si>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</si>
  <si>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</si>
  <si>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</si>
  <si>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</si>
  <si>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</si>
  <si>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</si>
  <si>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</si>
  <si>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</si>
  <si>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</si>
  <si>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</si>
  <si>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</si>
  <si>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</si>
  <si>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</si>
  <si>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</si>
  <si>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</si>
  <si>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</si>
  <si>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</si>
  <si>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</si>
  <si>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</si>
  <si>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</si>
  <si>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</si>
  <si>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</si>
  <si>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</si>
  <si>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</si>
  <si>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</si>
  <si>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</si>
  <si>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</si>
  <si>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</si>
  <si>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</si>
  <si>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</si>
  <si>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</si>
  <si>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</si>
  <si>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</si>
  <si>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</si>
  <si>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</si>
  <si>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</si>
  <si>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</si>
  <si>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</si>
  <si>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</si>
  <si>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</si>
  <si>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</si>
  <si>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</si>
  <si>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</si>
  <si>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</si>
  <si>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</si>
  <si>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</si>
  <si>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</si>
  <si>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</si>
  <si>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</si>
  <si>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</si>
  <si>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</si>
  <si>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</si>
  <si>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</si>
  <si>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</si>
  <si>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</si>
  <si>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</si>
  <si>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</si>
  <si>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</si>
  <si>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</si>
  <si>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</si>
  <si>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</si>
  <si>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</si>
  <si>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</si>
  <si>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</si>
  <si>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</si>
  <si>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</si>
  <si>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</si>
  <si>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</si>
  <si>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</si>
  <si>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</si>
  <si>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</si>
  <si>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</si>
  <si>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</si>
  <si>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</si>
  <si>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</si>
  <si>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</si>
  <si>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</si>
  <si>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</si>
  <si>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</si>
  <si>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</si>
  <si>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</si>
  <si>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</si>
  <si>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</si>
  <si>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</si>
  <si>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</si>
  <si>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</si>
  <si>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</si>
  <si>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</si>
  <si>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</si>
  <si>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</si>
  <si>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</si>
  <si>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</si>
  <si>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</si>
  <si>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</si>
  <si>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</si>
  <si>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</si>
  <si>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</si>
  <si>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</si>
  <si>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</si>
  <si>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</si>
  <si>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</si>
  <si>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</si>
  <si>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</si>
  <si>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</si>
  <si>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</si>
  <si>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</si>
  <si>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</si>
  <si>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</si>
  <si>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</si>
  <si>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</si>
  <si>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</si>
  <si>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</si>
  <si>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</si>
  <si>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</si>
  <si>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</si>
  <si>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</si>
  <si>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</si>
  <si>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</si>
  <si>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</si>
  <si>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</si>
  <si>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</si>
  <si>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</si>
  <si>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</si>
  <si>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</si>
  <si>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</si>
  <si>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</si>
  <si>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</si>
  <si>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</si>
  <si>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</si>
  <si>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</si>
  <si>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</si>
  <si>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</si>
  <si>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</si>
  <si>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</si>
  <si>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</si>
  <si>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</si>
  <si>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</si>
  <si>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</si>
  <si>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</si>
  <si>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</si>
  <si>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</si>
  <si>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</si>
  <si>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</si>
  <si>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</si>
  <si>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</si>
  <si>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</si>
  <si>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</si>
  <si>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</si>
  <si>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</si>
  <si>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</si>
  <si>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</si>
  <si>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</si>
  <si>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</si>
  <si>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</si>
  <si>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</si>
  <si>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</si>
  <si>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</si>
  <si>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</si>
  <si>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</si>
  <si>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</si>
  <si>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</si>
  <si>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</si>
  <si>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</si>
  <si>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</si>
  <si>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</si>
  <si>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</si>
  <si>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</si>
  <si>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</si>
  <si>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</si>
  <si>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</si>
  <si>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</si>
  <si>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</si>
  <si>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</si>
  <si>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</si>
  <si>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</si>
  <si>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</si>
  <si>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</si>
  <si>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</si>
  <si>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</si>
  <si>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</si>
  <si>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</si>
  <si>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</si>
  <si>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</si>
  <si>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</si>
  <si>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</si>
  <si>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</si>
  <si>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</si>
  <si>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</si>
  <si>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</si>
  <si>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</si>
  <si>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</si>
  <si>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</si>
  <si>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</si>
  <si>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</si>
  <si>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</si>
  <si>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</si>
  <si>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</si>
  <si>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</si>
  <si>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</si>
  <si>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</si>
  <si>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</si>
  <si>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</si>
  <si>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</si>
  <si>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</si>
  <si>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</si>
  <si>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</si>
  <si>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</si>
  <si>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</si>
  <si>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</si>
  <si>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</si>
  <si>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</si>
  <si>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</si>
  <si>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</si>
  <si>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</si>
  <si>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</si>
  <si>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</si>
  <si>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</si>
  <si>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</si>
  <si>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</si>
  <si>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</si>
  <si>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</si>
  <si>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</si>
  <si>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</si>
  <si>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</si>
  <si>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</si>
  <si>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</si>
  <si>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</si>
  <si>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</si>
  <si>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</si>
  <si>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</si>
  <si>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</si>
  <si>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</si>
  <si>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</si>
  <si>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</si>
  <si>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</si>
  <si>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</si>
  <si>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</si>
  <si>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</si>
  <si>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</si>
  <si>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</si>
  <si>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</si>
  <si>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</si>
  <si>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</si>
  <si>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</si>
  <si>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</si>
  <si>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</si>
  <si>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</si>
  <si>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</si>
  <si>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</si>
  <si>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</si>
  <si>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</si>
  <si>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</si>
  <si>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</si>
  <si>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</si>
  <si>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</si>
  <si>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</si>
  <si>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</si>
  <si>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</si>
  <si>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</si>
  <si>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</si>
  <si>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</si>
  <si>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</si>
  <si>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</si>
  <si>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</si>
  <si>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</si>
  <si>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</si>
  <si>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</si>
  <si>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</si>
  <si>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</si>
  <si>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</si>
  <si>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</si>
  <si>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</si>
  <si>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</si>
  <si>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</si>
  <si>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</si>
  <si>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</si>
  <si>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</si>
  <si>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</si>
  <si>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</si>
  <si>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</si>
  <si>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</si>
  <si>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</si>
  <si>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</si>
  <si>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</si>
  <si>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</si>
  <si>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</si>
  <si>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</si>
  <si>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</si>
  <si>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</si>
  <si>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</si>
  <si>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</si>
  <si>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</si>
  <si>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</si>
  <si>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</si>
  <si>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</si>
  <si>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</si>
  <si>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</si>
  <si>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</si>
  <si>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</si>
  <si>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</si>
  <si>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</si>
  <si>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</si>
  <si>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</si>
  <si>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</si>
  <si>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</si>
  <si>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</si>
  <si>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</si>
  <si>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</si>
  <si>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</si>
  <si>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</si>
  <si>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</si>
  <si>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</si>
  <si>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</si>
  <si>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</si>
  <si>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</si>
  <si>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</si>
  <si>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</si>
  <si>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</si>
  <si>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</si>
  <si>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</si>
  <si>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</si>
  <si>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</si>
  <si>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</si>
  <si>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</si>
  <si>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</si>
  <si>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</si>
  <si>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</si>
  <si>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</si>
  <si>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</si>
  <si>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</si>
  <si>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</si>
  <si>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</si>
  <si>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</si>
  <si>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</si>
  <si>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</si>
  <si>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</si>
  <si>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</si>
  <si>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</si>
  <si>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</si>
  <si>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</si>
  <si>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</si>
  <si>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</si>
  <si>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</si>
  <si>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</si>
  <si>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</si>
  <si>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</si>
  <si>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</si>
  <si>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</si>
  <si>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</si>
  <si>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</si>
  <si>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</si>
  <si>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</si>
  <si>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</si>
  <si>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</si>
  <si>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</si>
  <si>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</si>
  <si>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</si>
  <si>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</si>
  <si>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</si>
  <si>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</si>
  <si>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</si>
  <si>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</si>
  <si>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</si>
  <si>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</si>
  <si>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</si>
  <si>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</si>
  <si>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</si>
  <si>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</si>
  <si>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</si>
  <si>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</si>
  <si>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</si>
  <si>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</si>
  <si>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</si>
  <si>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</si>
  <si>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</si>
  <si>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</si>
  <si>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</si>
  <si>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</si>
  <si>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</si>
  <si>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</si>
  <si>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</si>
  <si>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</si>
  <si>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</si>
  <si>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</si>
  <si>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</si>
  <si>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</si>
  <si>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</si>
  <si>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</si>
  <si>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</si>
  <si>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</si>
  <si>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</si>
  <si>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</si>
  <si>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</si>
  <si>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</si>
  <si>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</si>
  <si>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</si>
  <si>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</si>
  <si>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</si>
  <si>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</si>
  <si>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</si>
  <si>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</si>
  <si>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</si>
  <si>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</si>
  <si>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</si>
  <si>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</si>
  <si>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</si>
  <si>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</si>
  <si>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</si>
  <si>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</si>
  <si>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</si>
  <si>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</si>
  <si>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</si>
  <si>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</si>
  <si>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</si>
  <si>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</si>
  <si>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</si>
  <si>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</si>
  <si>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</si>
  <si>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</si>
  <si>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</si>
  <si>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</si>
  <si>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</si>
  <si>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</si>
  <si>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</si>
  <si>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</si>
  <si>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</si>
  <si>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</si>
  <si>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</si>
  <si>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</si>
  <si>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</si>
  <si>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</si>
  <si>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</si>
  <si>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</si>
  <si>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</si>
  <si>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</si>
  <si>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</si>
  <si>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</si>
  <si>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</si>
  <si>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</si>
  <si>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</si>
  <si>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</si>
  <si>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</si>
  <si>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</si>
  <si>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</si>
  <si>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</si>
  <si>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</si>
  <si>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</si>
  <si>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</si>
  <si>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</si>
  <si>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</si>
  <si>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</si>
  <si>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</si>
  <si>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</si>
  <si>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</si>
  <si>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</si>
  <si>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</si>
  <si>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</si>
  <si>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</si>
  <si>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</si>
  <si>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</si>
  <si>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</si>
  <si>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</si>
  <si>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</si>
  <si>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</si>
  <si>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</si>
  <si>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</si>
  <si>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</si>
  <si>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</si>
  <si>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</si>
  <si>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</si>
  <si>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</si>
  <si>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</si>
  <si>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</si>
  <si>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</si>
  <si>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</si>
  <si>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</si>
  <si>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</si>
  <si>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</si>
  <si>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</si>
  <si>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</si>
  <si>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</si>
  <si>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</si>
  <si>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</si>
  <si>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</si>
  <si>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</si>
  <si>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</si>
  <si>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</si>
  <si>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</si>
  <si>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</si>
  <si>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</si>
  <si>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</si>
  <si>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</si>
  <si>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</si>
  <si>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</si>
  <si>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</si>
  <si>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</si>
  <si>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</si>
  <si>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</si>
  <si>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</si>
  <si>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</si>
  <si>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</si>
  <si>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</si>
  <si>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</si>
  <si>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</si>
  <si>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</si>
  <si>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</si>
  <si>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</si>
  <si>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</si>
  <si>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</si>
  <si>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</si>
  <si>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</si>
  <si>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</si>
  <si>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</si>
  <si>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</si>
  <si>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</si>
  <si>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</si>
  <si>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</si>
  <si>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</si>
  <si>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</si>
  <si>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</si>
  <si>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</si>
  <si>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</si>
  <si>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</si>
  <si>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</si>
  <si>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</si>
  <si>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</si>
  <si>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</si>
  <si>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</si>
  <si>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</si>
  <si>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</si>
  <si>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</si>
  <si>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</si>
  <si>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</si>
  <si>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</si>
  <si>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</si>
  <si>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</si>
  <si>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</si>
  <si>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</si>
  <si>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</si>
  <si>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</si>
  <si>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</si>
  <si>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</si>
  <si>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</si>
  <si>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</si>
  <si>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</si>
  <si>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</si>
  <si>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</si>
  <si>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</si>
  <si>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</si>
  <si>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</si>
  <si>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</si>
  <si>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</si>
  <si>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</si>
  <si>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</si>
  <si>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</si>
  <si>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</si>
  <si>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</si>
  <si>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</si>
  <si>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</si>
  <si>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</si>
  <si>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</si>
  <si>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</si>
  <si>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</si>
  <si>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</si>
  <si>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</si>
  <si>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</si>
  <si>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</si>
  <si>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</si>
  <si>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</si>
  <si>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</si>
  <si>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</si>
  <si>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</si>
  <si>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</si>
  <si>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</si>
  <si>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</si>
  <si>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</si>
  <si>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</si>
  <si>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</si>
  <si>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</si>
  <si>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</si>
  <si>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</si>
  <si>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</si>
  <si>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</si>
  <si>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</si>
  <si>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</si>
  <si>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</si>
  <si>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</si>
  <si>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</si>
  <si>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</si>
  <si>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</si>
  <si>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</si>
  <si>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</si>
  <si>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</si>
  <si>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</si>
  <si>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</si>
  <si>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</si>
  <si>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</si>
  <si>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</si>
  <si>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</si>
  <si>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</si>
  <si>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</si>
  <si>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</si>
  <si>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</si>
  <si>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</si>
  <si>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</si>
  <si>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</si>
  <si>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</si>
  <si>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</si>
  <si>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</si>
  <si>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</si>
  <si>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</si>
  <si>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</si>
  <si>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</si>
  <si>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</si>
  <si>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</si>
  <si>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</si>
  <si>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</si>
  <si>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</si>
  <si>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</si>
  <si>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</si>
  <si>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</si>
  <si>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</si>
  <si>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</si>
  <si>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</si>
  <si>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</si>
  <si>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</si>
  <si>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</si>
  <si>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</si>
  <si>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</si>
  <si>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</si>
  <si>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</si>
  <si>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</si>
  <si>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</si>
  <si>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</si>
  <si>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</si>
  <si>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</si>
  <si>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</si>
  <si>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</si>
  <si>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</si>
  <si>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</si>
  <si>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</si>
  <si>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</si>
  <si>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</si>
  <si>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</si>
  <si>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</si>
  <si>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</si>
  <si>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</si>
  <si>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</si>
  <si>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</si>
  <si>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</si>
  <si>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</si>
  <si>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</si>
  <si>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</si>
  <si>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</si>
  <si>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</si>
  <si>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</si>
  <si>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</si>
  <si>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</si>
  <si>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</si>
  <si>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</si>
  <si>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</si>
  <si>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</si>
  <si>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</si>
  <si>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</si>
  <si>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</si>
  <si>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</si>
  <si>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</si>
  <si>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</si>
  <si>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</si>
  <si>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</si>
  <si>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</si>
  <si>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</si>
  <si>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</si>
  <si>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</si>
  <si>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</si>
  <si>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</si>
  <si>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</si>
  <si>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</si>
  <si>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</si>
  <si>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</si>
  <si>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</si>
  <si>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</si>
  <si>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</si>
  <si>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</si>
  <si>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</si>
  <si>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</si>
  <si>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</si>
  <si>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</si>
  <si>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</si>
  <si>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</si>
  <si>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</si>
  <si>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</si>
  <si>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</si>
  <si>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</si>
  <si>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</si>
  <si>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</si>
  <si>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</si>
  <si>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</si>
  <si>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</si>
  <si>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</si>
  <si>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</si>
  <si>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</si>
  <si>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</si>
  <si>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</si>
  <si>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</si>
  <si>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</si>
  <si>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</si>
  <si>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</si>
  <si>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</si>
  <si>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</si>
  <si>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</si>
  <si>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</si>
  <si>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</si>
  <si>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</si>
  <si>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</si>
  <si>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</si>
  <si>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</si>
  <si>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</si>
  <si>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</si>
  <si>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</si>
  <si>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</si>
  <si>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</si>
  <si>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</si>
  <si>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</si>
  <si>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</si>
  <si>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</si>
  <si>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</si>
  <si>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</si>
  <si>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</si>
  <si>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</si>
  <si>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</si>
  <si>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</si>
  <si>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</si>
  <si>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</si>
  <si>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</si>
  <si>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</si>
  <si>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</si>
  <si>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</si>
  <si>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</si>
  <si>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</si>
  <si>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</si>
  <si>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</si>
  <si>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</si>
  <si>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</si>
  <si>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</si>
  <si>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</si>
  <si>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</si>
  <si>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</si>
  <si>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</si>
  <si>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</si>
  <si>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</si>
  <si>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</si>
  <si>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</si>
  <si>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</si>
  <si>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</si>
  <si>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</si>
  <si>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</si>
  <si>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</si>
  <si>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</si>
  <si>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</si>
  <si>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</si>
  <si>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</si>
  <si>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</si>
  <si>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</si>
  <si>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</si>
  <si>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</si>
  <si>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</si>
  <si>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</si>
  <si>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</si>
  <si>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</si>
  <si>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</si>
  <si>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</si>
  <si>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</si>
  <si>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</si>
  <si>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</si>
  <si>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</si>
  <si>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</si>
  <si>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</si>
  <si>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</si>
  <si>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</si>
  <si>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</si>
  <si>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</si>
  <si>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</si>
  <si>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</si>
  <si>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</si>
  <si>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</si>
  <si>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</si>
  <si>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</si>
  <si>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</si>
  <si>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</si>
  <si>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</si>
  <si>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</si>
  <si>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</si>
  <si>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</si>
  <si>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</si>
  <si>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</si>
  <si>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</si>
  <si>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</si>
  <si>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</si>
  <si>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</si>
  <si>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</si>
  <si>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</si>
  <si>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</si>
  <si>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</si>
  <si>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</si>
  <si>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</si>
  <si>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</si>
  <si>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</si>
  <si>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</si>
  <si>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</si>
  <si>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</si>
  <si>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</si>
  <si>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</si>
  <si>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</si>
  <si>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</si>
  <si>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</si>
  <si>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</si>
  <si>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</si>
  <si>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</si>
  <si>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</si>
  <si>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</si>
  <si>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</si>
  <si>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</si>
  <si>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</si>
  <si>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</si>
  <si>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</si>
  <si>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</si>
  <si>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</si>
  <si>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</si>
  <si>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</si>
  <si>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</si>
  <si>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</si>
  <si>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</si>
  <si>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</si>
  <si>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</si>
  <si>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</si>
  <si>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</si>
  <si>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</si>
  <si>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</si>
  <si>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</si>
  <si>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</si>
  <si>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</si>
  <si>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</si>
  <si>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</si>
  <si>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</si>
  <si>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</si>
  <si>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</si>
  <si>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</si>
  <si>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</si>
  <si>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</si>
  <si>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</si>
  <si>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</si>
  <si>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</si>
  <si>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</si>
  <si>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</si>
  <si>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</si>
  <si>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</si>
  <si>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</si>
  <si>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</si>
  <si>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</si>
  <si>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</si>
  <si>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</si>
  <si>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</si>
  <si>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</si>
  <si>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</si>
  <si>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</si>
  <si>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</si>
  <si>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</si>
  <si>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</si>
  <si>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</si>
  <si>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</si>
  <si>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</si>
  <si>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</si>
  <si>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</si>
  <si>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</si>
  <si>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</si>
  <si>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</si>
  <si>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</si>
  <si>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</si>
  <si>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</si>
  <si>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</si>
  <si>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</si>
  <si>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</si>
  <si>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</si>
  <si>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</si>
  <si>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</si>
  <si>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</si>
  <si>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</si>
  <si>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</si>
  <si>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</si>
  <si>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</si>
  <si>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</si>
  <si>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</si>
  <si>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</si>
  <si>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</si>
  <si>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</si>
  <si>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</si>
  <si>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</si>
  <si>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</si>
  <si>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</si>
  <si>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</si>
  <si>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</si>
  <si>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</si>
  <si>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</si>
  <si>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</si>
  <si>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</si>
  <si>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</si>
  <si>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</si>
  <si>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</si>
  <si>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</si>
  <si>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</si>
  <si>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</si>
  <si>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</si>
  <si>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</si>
  <si>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</si>
  <si>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</si>
  <si>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</si>
  <si>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</si>
  <si>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</si>
  <si>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</si>
  <si>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</si>
  <si>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</si>
  <si>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</si>
  <si>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</si>
  <si>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</si>
  <si>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</si>
  <si>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</si>
  <si>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</si>
  <si>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</si>
  <si>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</si>
  <si>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</si>
  <si>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</si>
  <si>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</si>
  <si>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</si>
  <si>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</si>
  <si>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</si>
  <si>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</si>
  <si>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</si>
  <si>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</si>
  <si>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</si>
  <si>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</si>
  <si>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</si>
  <si>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</si>
  <si>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</si>
  <si>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</si>
  <si>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</si>
  <si>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</si>
  <si>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</si>
  <si>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</si>
  <si>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</si>
  <si>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</si>
  <si>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</si>
  <si>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</si>
  <si>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</si>
  <si>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</si>
  <si>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</si>
  <si>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</si>
  <si>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</si>
  <si>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</si>
  <si>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</si>
  <si>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</si>
  <si>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</si>
  <si>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</si>
  <si>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</si>
  <si>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</si>
  <si>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</si>
  <si>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</si>
  <si>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</si>
  <si>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</si>
  <si>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</si>
  <si>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</si>
  <si>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</si>
  <si>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</si>
  <si>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</si>
  <si>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</si>
  <si>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</si>
  <si>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</si>
  <si>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</si>
  <si>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</si>
  <si>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</si>
  <si>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</si>
  <si>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</si>
  <si>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</si>
  <si>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</si>
  <si>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</si>
  <si>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</si>
  <si>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</si>
  <si>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</si>
  <si>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</si>
  <si>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</si>
  <si>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</si>
  <si>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</si>
  <si>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</si>
  <si>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</si>
  <si>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</si>
  <si>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</si>
  <si>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</si>
  <si>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</si>
  <si>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</si>
  <si>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</si>
  <si>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</si>
  <si>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</si>
  <si>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</si>
  <si>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</si>
  <si>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</si>
  <si>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</si>
  <si>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</si>
  <si>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</si>
  <si>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</si>
  <si>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</si>
  <si>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</si>
  <si>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</si>
  <si>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</si>
  <si>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</si>
  <si>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</si>
  <si>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</si>
  <si>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</si>
  <si>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</si>
  <si>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</si>
  <si>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</si>
  <si>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</si>
  <si>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</si>
  <si>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</si>
  <si>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</si>
  <si>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</si>
  <si>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</si>
  <si>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</si>
  <si>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</si>
  <si>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</si>
  <si>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</si>
  <si>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</si>
  <si>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</si>
  <si>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</si>
  <si>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</si>
  <si>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</si>
  <si>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</si>
  <si>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</si>
  <si>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</si>
  <si>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</si>
  <si>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</si>
  <si>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</si>
  <si>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</si>
  <si>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</si>
  <si>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</si>
  <si>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</si>
  <si>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</si>
  <si>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</si>
  <si>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</si>
  <si>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</si>
  <si>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</si>
  <si>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</si>
  <si>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</si>
  <si>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</si>
  <si>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</si>
  <si>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</si>
  <si>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</si>
  <si>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</si>
  <si>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</si>
  <si>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</si>
  <si>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</si>
  <si>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</si>
  <si>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</si>
  <si>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</si>
  <si>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</si>
  <si>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</si>
  <si>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</si>
  <si>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</si>
  <si>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</si>
  <si>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</si>
  <si>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</si>
  <si>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</si>
  <si>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</si>
  <si>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</si>
  <si>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</si>
  <si>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</si>
  <si>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</si>
  <si>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</si>
  <si>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</si>
  <si>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</si>
  <si>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</si>
  <si>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</si>
  <si>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</si>
  <si>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</si>
  <si>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</si>
  <si>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</si>
  <si>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</si>
  <si>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</si>
  <si>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</si>
  <si>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</si>
  <si>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</si>
  <si>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</si>
  <si>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</si>
  <si>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</si>
  <si>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</si>
  <si>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</si>
  <si>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</si>
  <si>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</si>
  <si>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</si>
  <si>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</si>
  <si>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</si>
  <si>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</si>
  <si>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</si>
  <si>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</si>
  <si>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</si>
  <si>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</si>
  <si>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</si>
  <si>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</si>
  <si>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</si>
  <si>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</si>
  <si>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</si>
  <si>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</si>
  <si>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</si>
  <si>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</si>
  <si>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</si>
  <si>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</si>
  <si>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</si>
  <si>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</si>
  <si>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</si>
  <si>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</si>
  <si>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</si>
  <si>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</si>
  <si>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</si>
  <si>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</si>
  <si>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</si>
  <si>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</si>
  <si>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</si>
  <si>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</si>
  <si>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</si>
  <si>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</si>
  <si>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</si>
  <si>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</si>
  <si>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</si>
  <si>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</si>
  <si>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</si>
  <si>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</si>
  <si>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</si>
  <si>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</si>
  <si>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</si>
  <si>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</si>
  <si>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</si>
  <si>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</si>
  <si>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</si>
  <si>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</si>
  <si>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</si>
  <si>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</si>
  <si>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</si>
  <si>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</si>
  <si>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</si>
  <si>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</si>
  <si>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</si>
  <si>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</si>
  <si>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</si>
  <si>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</si>
  <si>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</si>
  <si>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</si>
  <si>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</si>
  <si>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</si>
  <si>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</si>
  <si>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</si>
  <si>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</si>
  <si>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</si>
  <si>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</si>
  <si>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</si>
  <si>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</si>
  <si>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</si>
  <si>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</si>
  <si>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</si>
  <si>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</si>
  <si>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</si>
  <si>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</si>
  <si>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</si>
  <si>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</si>
  <si>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</si>
  <si>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</si>
  <si>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</si>
  <si>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</si>
  <si>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</si>
  <si>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</si>
  <si>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</si>
  <si>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</si>
  <si>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</si>
  <si>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</si>
  <si>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</si>
  <si>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</si>
  <si>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</si>
  <si>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</si>
  <si>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</si>
  <si>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</si>
  <si>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</si>
  <si>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</si>
  <si>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</si>
  <si>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</si>
  <si>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</si>
  <si>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</si>
  <si>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</si>
  <si>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</si>
  <si>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</si>
  <si>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</si>
  <si>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</si>
  <si>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</si>
  <si>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</si>
  <si>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</si>
  <si>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</si>
  <si>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</si>
  <si>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</si>
  <si>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</si>
  <si>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</si>
  <si>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</si>
  <si>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</si>
  <si>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</si>
  <si>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</si>
  <si>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</si>
  <si>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</si>
  <si>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</si>
  <si>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</si>
  <si>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</si>
  <si>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</si>
  <si>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</si>
  <si>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</si>
  <si>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</si>
  <si>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</si>
  <si>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</si>
  <si>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</si>
  <si>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</si>
  <si>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</si>
  <si>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</si>
  <si>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</si>
  <si>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</si>
  <si>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</si>
  <si>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</si>
  <si>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</si>
  <si>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</si>
  <si>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</si>
  <si>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</si>
  <si>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</si>
  <si>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</si>
  <si>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</si>
  <si>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</si>
  <si>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</si>
  <si>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</si>
  <si>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</si>
  <si>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</si>
  <si>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</si>
  <si>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</si>
  <si>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</si>
  <si>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</si>
  <si>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</si>
  <si>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</si>
  <si>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</si>
  <si>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</si>
  <si>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</si>
  <si>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</si>
  <si>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</si>
  <si>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</si>
  <si>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</si>
  <si>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</si>
  <si>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</si>
  <si>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</si>
  <si>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</si>
  <si>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</si>
  <si>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</si>
  <si>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</si>
  <si>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</si>
  <si>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</si>
  <si>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</si>
  <si>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</si>
  <si>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</si>
  <si>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</si>
  <si>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</si>
  <si>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</si>
  <si>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</si>
  <si>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</si>
  <si>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</si>
  <si>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</si>
  <si>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</si>
  <si>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</si>
  <si>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</si>
  <si>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</si>
  <si>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</si>
  <si>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</si>
  <si>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</si>
  <si>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</si>
  <si>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</si>
  <si>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</si>
  <si>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</si>
  <si>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</si>
  <si>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</si>
  <si>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</si>
  <si>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</si>
  <si>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</si>
  <si>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</si>
  <si>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</si>
  <si>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</si>
  <si>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</si>
  <si>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</si>
  <si>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</si>
  <si>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</si>
  <si>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</si>
  <si>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</si>
  <si>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</si>
  <si>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</si>
  <si>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</si>
  <si>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</si>
  <si>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</si>
  <si>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</si>
  <si>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</si>
  <si>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</si>
  <si>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</si>
  <si>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</si>
  <si>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</si>
  <si>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</si>
  <si>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</si>
  <si>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</si>
  <si>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</si>
  <si>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</si>
  <si>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</si>
  <si>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</si>
  <si>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</si>
  <si>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</si>
  <si>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</si>
  <si>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</si>
  <si>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</si>
  <si>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</si>
  <si>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</si>
  <si>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</si>
  <si>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</si>
  <si>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</si>
  <si>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</si>
  <si>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</si>
  <si>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</si>
  <si>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</si>
  <si>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</si>
  <si>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</si>
  <si>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</si>
  <si>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</si>
  <si>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</si>
  <si>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</si>
  <si>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</si>
  <si>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</si>
  <si>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</si>
  <si>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</si>
  <si>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</si>
  <si>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</si>
  <si>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</si>
  <si>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</si>
  <si>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</si>
  <si>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</si>
  <si>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</si>
  <si>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</si>
  <si>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</si>
  <si>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</si>
  <si>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</si>
  <si>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</si>
  <si>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</si>
  <si>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</si>
  <si>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</si>
  <si>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</si>
  <si>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</si>
  <si>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</si>
  <si>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</si>
  <si>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</si>
  <si>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</si>
  <si>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</si>
  <si>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</si>
  <si>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</si>
  <si>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</si>
  <si>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</si>
  <si>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</si>
  <si>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</si>
  <si>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</si>
  <si>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</si>
  <si>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</si>
  <si>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</si>
  <si>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</si>
  <si>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</si>
  <si>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</si>
  <si>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</si>
  <si>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</si>
  <si>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</si>
  <si>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</si>
  <si>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</si>
  <si>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</si>
  <si>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</si>
  <si>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</si>
  <si>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</si>
  <si>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</si>
  <si>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</si>
  <si>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</si>
  <si>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</si>
  <si>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</si>
  <si>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</si>
  <si>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</si>
  <si>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</si>
  <si>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</si>
  <si>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</si>
  <si>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</si>
  <si>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</si>
  <si>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</si>
  <si>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</si>
  <si>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</si>
  <si>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</si>
  <si>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</si>
  <si>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</si>
  <si>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</si>
  <si>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</si>
  <si>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</si>
  <si>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</si>
  <si>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</si>
  <si>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</si>
  <si>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</si>
  <si>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</si>
  <si>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</si>
  <si>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</si>
  <si>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</si>
  <si>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</si>
  <si>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</si>
  <si>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</si>
  <si>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</si>
  <si>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</si>
  <si>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</si>
  <si>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</si>
  <si>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</si>
  <si>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</si>
  <si>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</si>
  <si>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</si>
  <si>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</si>
  <si>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</si>
  <si>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</si>
  <si>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</si>
  <si>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</si>
  <si>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</si>
  <si>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</si>
  <si>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</si>
  <si>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</si>
  <si>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</si>
  <si>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</si>
  <si>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</si>
  <si>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</si>
  <si>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</si>
  <si>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</si>
  <si>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</si>
  <si>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</si>
  <si>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</si>
  <si>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</si>
  <si>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</si>
  <si>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</si>
  <si>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</si>
  <si>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</si>
  <si>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</si>
  <si>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</si>
  <si>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</si>
  <si>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</si>
  <si>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</si>
  <si>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</si>
  <si>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</si>
  <si>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</si>
  <si>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</si>
  <si>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</si>
  <si>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</si>
  <si>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</si>
  <si>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</si>
  <si>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</si>
  <si>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</si>
  <si>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</si>
  <si>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</si>
  <si>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</si>
  <si>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</si>
  <si>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</si>
  <si>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</si>
  <si>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</si>
  <si>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</si>
  <si>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</si>
  <si>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</si>
  <si>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</si>
  <si>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</si>
  <si>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</si>
  <si>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</si>
  <si>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</si>
  <si>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</si>
  <si>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</si>
  <si>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</si>
  <si>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</si>
  <si>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</si>
  <si>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</si>
  <si>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</si>
  <si>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</si>
  <si>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</si>
  <si>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</si>
  <si>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</si>
  <si>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</si>
  <si>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</si>
  <si>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</si>
  <si>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</si>
  <si>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</si>
  <si>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</si>
  <si>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</si>
  <si>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</si>
  <si>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</si>
  <si>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</si>
  <si>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</si>
  <si>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</si>
  <si>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</si>
  <si>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</si>
  <si>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</si>
  <si>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</si>
  <si>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</si>
  <si>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</si>
  <si>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</si>
  <si>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</si>
  <si>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</si>
  <si>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</si>
  <si>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</si>
  <si>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</si>
  <si>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</si>
  <si>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</si>
  <si>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</si>
  <si>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</si>
  <si>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</si>
  <si>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</si>
  <si>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</si>
  <si>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</si>
  <si>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</si>
  <si>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</si>
  <si>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</si>
  <si>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</si>
  <si>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</si>
  <si>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</si>
  <si>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</si>
  <si>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</si>
  <si>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</si>
  <si>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</si>
  <si>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</si>
  <si>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</si>
  <si>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</si>
  <si>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</si>
  <si>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</si>
  <si>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</si>
  <si>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</si>
  <si>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</si>
  <si>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</si>
  <si>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</si>
  <si>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</si>
  <si>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</si>
  <si>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</si>
  <si>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</si>
  <si>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</si>
  <si>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</si>
  <si>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</si>
  <si>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</si>
  <si>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</si>
  <si>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</si>
  <si>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</si>
  <si>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</si>
  <si>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</si>
  <si>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</si>
  <si>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</si>
  <si>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</si>
  <si>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</si>
  <si>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</si>
  <si>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</si>
  <si>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</si>
  <si>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</si>
  <si>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</si>
  <si>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</si>
  <si>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</si>
  <si>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</si>
  <si>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</si>
  <si>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</si>
  <si>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</si>
  <si>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</si>
  <si>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</si>
  <si>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</si>
  <si>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</si>
  <si>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</si>
  <si>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</si>
  <si>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</si>
  <si>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</si>
  <si>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</si>
  <si>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</si>
  <si>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</si>
  <si>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</si>
  <si>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</si>
  <si>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</si>
  <si>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</si>
  <si>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</si>
  <si>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</si>
  <si>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</si>
  <si>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</si>
  <si>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</si>
  <si>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</si>
  <si>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</si>
  <si>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</si>
  <si>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</si>
  <si>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</si>
  <si>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</si>
  <si>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</si>
  <si>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</si>
  <si>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</si>
  <si>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</si>
  <si>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</si>
  <si>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</si>
  <si>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</si>
  <si>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</si>
  <si>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</si>
  <si>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</si>
  <si>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</si>
  <si>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</si>
  <si>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</si>
  <si>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</si>
  <si>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</si>
  <si>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</si>
  <si>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</si>
  <si>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</si>
  <si>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</si>
  <si>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</si>
  <si>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</si>
  <si>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</si>
  <si>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</si>
  <si>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</si>
  <si>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</si>
  <si>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</si>
  <si>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</si>
  <si>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</si>
  <si>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</si>
  <si>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</si>
  <si>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</si>
  <si>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</si>
  <si>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</si>
  <si>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</si>
  <si>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</si>
  <si>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</si>
  <si>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</si>
  <si>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</si>
  <si>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</si>
  <si>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</si>
  <si>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</si>
  <si>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</si>
  <si>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</si>
  <si>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</si>
  <si>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</si>
  <si>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</si>
  <si>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</si>
  <si>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</si>
  <si>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</si>
  <si>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</si>
  <si>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</si>
  <si>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</si>
  <si>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</si>
  <si>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</si>
  <si>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</si>
  <si>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</si>
  <si>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</si>
  <si>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</si>
  <si>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</si>
  <si>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</si>
  <si>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</si>
  <si>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</si>
  <si>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</si>
  <si>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</si>
  <si>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</si>
  <si>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</si>
  <si>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</si>
  <si>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</si>
  <si>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</si>
  <si>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</si>
  <si>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</si>
  <si>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</si>
  <si>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</si>
  <si>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</si>
  <si>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</si>
  <si>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</si>
  <si>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</si>
  <si>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</si>
  <si>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</si>
  <si>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</si>
  <si>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</si>
  <si>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</si>
  <si>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</si>
  <si>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</si>
  <si>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</si>
  <si>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</si>
  <si>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</si>
  <si>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</si>
  <si>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</si>
  <si>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</si>
  <si>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</si>
  <si>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</si>
  <si>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</si>
  <si>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</si>
  <si>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</si>
  <si>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</si>
  <si>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</si>
  <si>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</si>
  <si>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</si>
  <si>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</si>
  <si>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</si>
  <si>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</si>
  <si>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</si>
  <si>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</si>
  <si>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</si>
  <si>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</si>
  <si>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</si>
  <si>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</si>
  <si>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</si>
  <si>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</si>
  <si>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</si>
  <si>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</si>
  <si>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</si>
  <si>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</si>
  <si>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</si>
  <si>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</si>
  <si>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</si>
  <si>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</si>
  <si>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</si>
  <si>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</si>
  <si>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</si>
  <si>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</si>
  <si>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</si>
  <si>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</si>
  <si>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</si>
  <si>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</si>
  <si>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</si>
  <si>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</si>
  <si>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</si>
  <si>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</si>
  <si>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</si>
  <si>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</si>
  <si>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</si>
  <si>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</si>
  <si>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</si>
  <si>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</si>
  <si>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</si>
  <si>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</si>
  <si>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</si>
  <si>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</si>
  <si>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</si>
  <si>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</si>
  <si>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</si>
  <si>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</si>
  <si>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</si>
  <si>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</si>
  <si>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</si>
  <si>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</si>
  <si>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</si>
  <si>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</si>
  <si>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</si>
  <si>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</si>
  <si>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</si>
  <si>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</si>
  <si>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</si>
  <si>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</si>
  <si>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</si>
  <si>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</si>
  <si>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</si>
  <si>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</si>
  <si>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</si>
  <si>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</si>
  <si>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</si>
  <si>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</si>
  <si>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</si>
  <si>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</si>
  <si>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</si>
  <si>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</si>
  <si>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</si>
  <si>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</si>
  <si>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</si>
  <si>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</si>
  <si>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</si>
  <si>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</si>
  <si>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</si>
  <si>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</si>
  <si>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</si>
  <si>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</si>
  <si>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</si>
  <si>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</si>
  <si>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</si>
  <si>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</si>
  <si>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</si>
  <si>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</si>
  <si>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</si>
  <si>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</si>
  <si>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</si>
  <si>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</si>
  <si>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</si>
  <si>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</si>
  <si>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</si>
  <si>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</si>
  <si>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</si>
  <si>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</si>
  <si>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</si>
  <si>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</si>
  <si>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</si>
  <si>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</si>
  <si>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</si>
  <si>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</si>
  <si>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</si>
  <si>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</si>
  <si>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</si>
  <si>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</si>
  <si>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</si>
  <si>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</si>
  <si>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</si>
  <si>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</si>
  <si>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</si>
  <si>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</si>
  <si>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</si>
  <si>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</si>
  <si>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</si>
  <si>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</si>
  <si>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</si>
  <si>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</si>
  <si>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</si>
  <si>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</si>
  <si>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</si>
  <si>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</si>
  <si>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</si>
  <si>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</si>
  <si>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</si>
  <si>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</si>
  <si>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</si>
  <si>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</si>
  <si>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</si>
  <si>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</si>
  <si>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</si>
  <si>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</si>
  <si>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</si>
  <si>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</si>
  <si>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</si>
  <si>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</si>
  <si>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</si>
  <si>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</si>
  <si>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</si>
  <si>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</si>
  <si>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</si>
  <si>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</si>
  <si>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</si>
  <si>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</si>
  <si>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</si>
  <si>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</si>
  <si>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</si>
  <si>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</si>
  <si>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</si>
  <si>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</si>
  <si>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</si>
  <si>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</si>
  <si>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</si>
  <si>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</si>
  <si>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</si>
  <si>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</si>
  <si>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</si>
  <si>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</si>
  <si>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</si>
  <si>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</si>
  <si>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</si>
  <si>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</si>
  <si>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</si>
  <si>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</si>
  <si>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</si>
  <si>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</si>
  <si>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</si>
  <si>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</si>
  <si>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</si>
  <si>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</si>
  <si>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</si>
  <si>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</si>
  <si>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</si>
  <si>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</si>
  <si>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</si>
  <si>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</si>
  <si>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</si>
  <si>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</si>
  <si>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</si>
  <si>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</si>
  <si>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</si>
  <si>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</si>
  <si>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</si>
  <si>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</si>
  <si>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</si>
  <si>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</si>
  <si>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</si>
  <si>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</si>
  <si>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</si>
  <si>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</si>
  <si>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</si>
  <si>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</si>
  <si>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</si>
  <si>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</si>
  <si>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</si>
  <si>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</si>
  <si>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</si>
  <si>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</si>
  <si>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</si>
  <si>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</si>
  <si>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</si>
  <si>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</si>
  <si>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</si>
  <si>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</si>
  <si>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</si>
  <si>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</si>
  <si>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</si>
  <si>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</si>
  <si>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</si>
  <si>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</si>
  <si>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</si>
  <si>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</si>
  <si>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</si>
  <si>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</si>
  <si>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</si>
  <si>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</si>
  <si>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</si>
  <si>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</si>
  <si>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</si>
  <si>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</si>
  <si>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</si>
  <si>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</si>
  <si>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</si>
  <si>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</si>
  <si>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</si>
  <si>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</si>
  <si>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</si>
  <si>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</si>
  <si>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</si>
  <si>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</si>
  <si>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</si>
  <si>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</si>
  <si>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</si>
  <si>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</si>
  <si>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</si>
  <si>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</si>
  <si>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</si>
  <si>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</si>
  <si>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</si>
  <si>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</si>
  <si>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</si>
  <si>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</si>
  <si>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</si>
  <si>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</si>
  <si>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</si>
  <si>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</si>
  <si>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</si>
  <si>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</si>
  <si>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</si>
  <si>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</si>
  <si>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</si>
  <si>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</si>
  <si>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</si>
  <si>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</si>
  <si>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</si>
  <si>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</si>
  <si>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</si>
  <si>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</si>
  <si>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</si>
  <si>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</si>
  <si>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</si>
  <si>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</si>
  <si>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</si>
  <si>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</si>
  <si>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</si>
  <si>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</si>
  <si>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</si>
  <si>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</si>
  <si>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</si>
  <si>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</si>
  <si>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</si>
  <si>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</si>
  <si>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</si>
  <si>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</si>
  <si>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</si>
  <si>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</si>
  <si>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</si>
  <si>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</si>
  <si>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</si>
  <si>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</si>
  <si>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</si>
  <si>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</si>
  <si>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</si>
  <si>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</si>
  <si>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</si>
  <si>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</si>
  <si>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</si>
  <si>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</si>
  <si>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</si>
  <si>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</si>
  <si>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</si>
  <si>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</si>
  <si>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</si>
  <si>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</si>
  <si>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</si>
  <si>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</si>
  <si>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</si>
  <si>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</si>
  <si>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</si>
  <si>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</si>
  <si>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</si>
  <si>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</si>
  <si>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</si>
  <si>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</si>
  <si>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</si>
  <si>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</si>
  <si>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</si>
  <si>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</si>
  <si>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</si>
  <si>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</si>
  <si>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</si>
  <si>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</si>
  <si>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</si>
  <si>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</si>
  <si>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</si>
  <si>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</si>
  <si>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</si>
  <si>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</si>
  <si>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</si>
  <si>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</si>
  <si>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</si>
  <si>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</si>
  <si>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</si>
  <si>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</si>
  <si>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</si>
  <si>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</si>
  <si>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</si>
  <si>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</si>
  <si>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</si>
  <si>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</si>
  <si>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</si>
  <si>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</si>
  <si>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</si>
  <si>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</si>
  <si>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</si>
  <si>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</si>
  <si>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</si>
  <si>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</si>
  <si>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</si>
  <si>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</si>
  <si>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</si>
  <si>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</si>
  <si>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</si>
  <si>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</si>
  <si>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</si>
  <si>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</si>
  <si>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</si>
  <si>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</si>
  <si>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</si>
  <si>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</si>
  <si>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</si>
  <si>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</si>
  <si>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</si>
  <si>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</si>
  <si>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</si>
  <si>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</si>
  <si>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</si>
  <si>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</si>
  <si>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</si>
  <si>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</si>
  <si>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</si>
  <si>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</si>
  <si>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</si>
  <si>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</si>
  <si>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</si>
  <si>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</si>
  <si>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</si>
  <si>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</si>
  <si>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</si>
  <si>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</si>
  <si>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</si>
  <si>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</si>
  <si>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</si>
  <si>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</si>
  <si>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</si>
  <si>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</si>
  <si>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</si>
  <si>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</si>
  <si>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</si>
  <si>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</si>
  <si>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</si>
  <si>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</si>
  <si>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</si>
  <si>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</si>
  <si>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</si>
  <si>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</si>
  <si>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</si>
  <si>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</si>
  <si>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</si>
  <si>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</si>
  <si>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</si>
  <si>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</si>
  <si>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</si>
  <si>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</si>
  <si>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</si>
  <si>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</si>
  <si>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</si>
  <si>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</si>
  <si>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</si>
  <si>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</si>
  <si>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</si>
  <si>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</si>
  <si>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</si>
  <si>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</si>
  <si>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</si>
  <si>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</si>
  <si>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</si>
  <si>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</si>
  <si>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</si>
  <si>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</si>
  <si>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</si>
  <si>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</si>
  <si>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</si>
  <si>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</si>
  <si>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</si>
  <si>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</si>
  <si>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</si>
  <si>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</si>
  <si>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</si>
  <si>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</si>
  <si>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</si>
  <si>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</si>
  <si>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</si>
  <si>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</si>
  <si>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</si>
  <si>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</si>
  <si>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</si>
  <si>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</si>
  <si>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</si>
  <si>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</si>
  <si>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</si>
  <si>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</si>
  <si>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</si>
  <si>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</si>
  <si>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</si>
  <si>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</si>
  <si>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</si>
  <si>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</si>
  <si>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</si>
  <si>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</si>
  <si>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</si>
  <si>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</si>
  <si>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</si>
  <si>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</si>
  <si>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</si>
  <si>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</si>
  <si>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</si>
  <si>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</si>
  <si>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</si>
  <si>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</si>
  <si>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</si>
  <si>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</si>
  <si>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</si>
  <si>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</si>
  <si>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</si>
  <si>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</si>
  <si>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</si>
  <si>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</si>
  <si>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</si>
  <si>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</si>
  <si>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</si>
  <si>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</si>
  <si>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</si>
  <si>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</si>
  <si>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</si>
  <si>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</si>
  <si>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</si>
  <si>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</si>
  <si>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</si>
  <si>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</si>
  <si>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</si>
  <si>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</si>
  <si>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</si>
  <si>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</si>
  <si>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</si>
  <si>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</si>
  <si>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</si>
  <si>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</si>
  <si>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</si>
  <si>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</si>
  <si>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</si>
  <si>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</si>
  <si>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</si>
  <si>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</si>
  <si>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</si>
  <si>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</si>
  <si>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</si>
  <si>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</si>
  <si>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</si>
  <si>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</si>
  <si>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</si>
  <si>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</si>
  <si>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</si>
  <si>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</si>
  <si>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</si>
  <si>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</si>
  <si>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</si>
  <si>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</si>
  <si>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</si>
  <si>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</si>
  <si>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</si>
  <si>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</si>
  <si>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</si>
  <si>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</si>
  <si>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</si>
  <si>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</si>
  <si>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</si>
  <si>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</si>
  <si>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</si>
  <si>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</si>
  <si>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</si>
  <si>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</si>
  <si>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</si>
  <si>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</si>
  <si>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</si>
  <si>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</si>
  <si>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</si>
  <si>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</si>
  <si>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</si>
  <si>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</si>
  <si>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</si>
  <si>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</si>
  <si>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</si>
  <si>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</si>
  <si>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</si>
  <si>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</si>
  <si>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</si>
  <si>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</si>
  <si>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</si>
  <si>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</si>
  <si>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</si>
  <si>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</si>
  <si>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</si>
  <si>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</si>
  <si>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</si>
  <si>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</si>
  <si>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</si>
  <si>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</si>
  <si>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</si>
  <si>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</si>
  <si>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</si>
  <si>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</si>
  <si>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</si>
  <si>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</si>
  <si>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</si>
  <si>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</si>
  <si>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</si>
  <si>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</si>
  <si>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</si>
  <si>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</si>
  <si>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</si>
  <si>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</si>
  <si>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</si>
  <si>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</si>
  <si>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</si>
  <si>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</si>
  <si>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</si>
  <si>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</si>
  <si>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</si>
  <si>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</si>
  <si>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</si>
  <si>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</si>
  <si>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</si>
  <si>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</si>
  <si>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</si>
  <si>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</si>
  <si>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</si>
  <si>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</si>
  <si>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</si>
  <si>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</si>
  <si>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</si>
  <si>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</si>
  <si>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</si>
  <si>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</si>
  <si>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</si>
  <si>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</si>
  <si>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</si>
  <si>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</si>
  <si>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</si>
  <si>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</si>
  <si>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</si>
  <si>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</si>
  <si>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</si>
  <si>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</si>
  <si>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</si>
  <si>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</si>
  <si>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</si>
  <si>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</si>
  <si>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</si>
  <si>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</si>
  <si>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</si>
  <si>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</si>
  <si>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</si>
  <si>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</si>
  <si>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</si>
  <si>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</si>
  <si>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</si>
  <si>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</si>
  <si>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</si>
  <si>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</si>
  <si>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</si>
  <si>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</si>
  <si>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</si>
  <si>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</si>
  <si>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</si>
  <si>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</si>
  <si>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</si>
  <si>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</si>
  <si>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</si>
  <si>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</si>
  <si>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</si>
  <si>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</si>
  <si>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</si>
  <si>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</si>
  <si>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</si>
  <si>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</si>
  <si>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</si>
  <si>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</si>
  <si>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</si>
  <si>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</si>
  <si>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</si>
  <si>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</si>
  <si>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</si>
  <si>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</si>
  <si>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</si>
  <si>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</si>
  <si>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</si>
  <si>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</si>
  <si>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</si>
  <si>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</si>
  <si>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</si>
  <si>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</si>
  <si>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</si>
  <si>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</si>
  <si>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</si>
  <si>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</si>
  <si>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</si>
  <si>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</si>
  <si>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</si>
  <si>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</si>
  <si>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</si>
  <si>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</si>
  <si>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</si>
  <si>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</si>
  <si>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</si>
  <si>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</si>
  <si>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</si>
  <si>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</si>
  <si>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</si>
  <si>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</si>
  <si>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</si>
  <si>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</si>
  <si>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</si>
  <si>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</si>
  <si>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</si>
  <si>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</si>
  <si>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</si>
  <si>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</si>
  <si>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</si>
  <si>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</si>
  <si>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</si>
  <si>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</si>
  <si>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</si>
  <si>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</si>
  <si>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</si>
  <si>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</si>
  <si>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</si>
  <si>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</si>
  <si>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</si>
  <si>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</si>
  <si>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</si>
  <si>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</si>
  <si>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</si>
  <si>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</si>
  <si>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</si>
  <si>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</si>
  <si>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</si>
  <si>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</si>
  <si>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</si>
  <si>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</si>
  <si>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</si>
  <si>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</si>
  <si>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</si>
  <si>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</si>
  <si>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</si>
  <si>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</si>
  <si>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</si>
  <si>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</si>
  <si>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</si>
  <si>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</si>
  <si>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</si>
  <si>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</si>
  <si>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</si>
  <si>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</si>
  <si>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</si>
  <si>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</si>
  <si>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</si>
  <si>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</si>
  <si>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</si>
  <si>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</si>
  <si>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</si>
  <si>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</si>
  <si>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</si>
  <si>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</si>
  <si>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</si>
  <si>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</si>
  <si>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</si>
  <si>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</si>
  <si>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</si>
  <si>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</si>
  <si>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</si>
  <si>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</si>
  <si>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</si>
  <si>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</si>
  <si>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</si>
  <si>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</si>
  <si>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</si>
  <si>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</si>
  <si>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</si>
  <si>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</si>
  <si>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</si>
  <si>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</si>
  <si>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</si>
  <si>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</si>
  <si>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</si>
  <si>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</si>
  <si>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</si>
  <si>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</si>
  <si>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</si>
  <si>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</si>
  <si>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</si>
  <si>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</si>
  <si>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</si>
  <si>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</si>
  <si>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</si>
  <si>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</si>
  <si>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</si>
  <si>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</si>
  <si>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</si>
  <si>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</si>
  <si>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</si>
  <si>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</si>
  <si>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</si>
  <si>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</si>
  <si>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</si>
  <si>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</si>
  <si>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</si>
  <si>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</si>
  <si>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</si>
  <si>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</si>
  <si>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</si>
  <si>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</si>
  <si>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</si>
  <si>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</si>
  <si>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</si>
  <si>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</si>
  <si>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</si>
  <si>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</si>
  <si>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</si>
  <si>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</si>
  <si>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</si>
  <si>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</si>
  <si>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</si>
  <si>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</si>
  <si>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</si>
  <si>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</si>
  <si>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</si>
  <si>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</si>
  <si>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</si>
  <si>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</si>
  <si>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</si>
  <si>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</si>
  <si>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</si>
  <si>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</si>
  <si>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</si>
  <si>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</si>
  <si>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</si>
  <si>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</si>
  <si>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</si>
  <si>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</si>
  <si>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</si>
  <si>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</si>
  <si>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</si>
  <si>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</si>
  <si>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</si>
  <si>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</si>
  <si>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</si>
  <si>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</si>
  <si>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</si>
  <si>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</si>
  <si>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</si>
  <si>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</si>
  <si>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</si>
  <si>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</si>
  <si>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</si>
  <si>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</si>
  <si>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</si>
  <si>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</si>
  <si>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</si>
  <si>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</si>
  <si>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</si>
  <si>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</si>
  <si>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</si>
  <si>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</si>
  <si>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</si>
  <si>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</si>
  <si>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</si>
  <si>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</si>
  <si>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</si>
  <si>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</si>
  <si>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</si>
  <si>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</si>
  <si>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</si>
  <si>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</si>
  <si>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</si>
  <si>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</si>
  <si>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</si>
  <si>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</si>
  <si>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</si>
  <si>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</si>
  <si>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</si>
  <si>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</si>
  <si>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</si>
  <si>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</si>
  <si>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</si>
  <si>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</si>
  <si>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</si>
  <si>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</si>
  <si>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</si>
  <si>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</si>
  <si>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</si>
  <si>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</si>
  <si>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</si>
  <si>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</si>
  <si>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</si>
  <si>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</si>
  <si>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</si>
  <si>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</si>
  <si>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</si>
  <si>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</si>
  <si>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</si>
  <si>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</si>
  <si>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</si>
  <si>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</si>
  <si>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</si>
  <si>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</si>
  <si>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</si>
  <si>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</si>
  <si>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</si>
  <si>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</si>
  <si>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</si>
  <si>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</si>
  <si>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</si>
  <si>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</si>
  <si>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</si>
  <si>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</si>
  <si>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</si>
  <si>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</si>
  <si>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</si>
  <si>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</si>
  <si>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</si>
  <si>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</si>
  <si>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</si>
  <si>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</si>
  <si>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</si>
  <si>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</si>
  <si>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</si>
  <si>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</si>
  <si>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</si>
  <si>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</si>
  <si>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</si>
  <si>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</si>
  <si>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</si>
  <si>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</si>
  <si>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</si>
  <si>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</si>
  <si>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</si>
  <si>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</si>
  <si>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</si>
  <si>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</si>
  <si>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</si>
  <si>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</si>
  <si>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</si>
  <si>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</si>
  <si>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</si>
  <si>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</si>
  <si>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</si>
  <si>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</si>
  <si>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</si>
  <si>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</si>
  <si>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</si>
  <si>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</si>
  <si>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</si>
  <si>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</si>
  <si>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</si>
  <si>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</si>
  <si>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</si>
  <si>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</si>
  <si>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</si>
  <si>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</si>
  <si>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</si>
  <si>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</si>
  <si>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</si>
  <si>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</si>
  <si>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</si>
  <si>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</si>
  <si>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</si>
  <si>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</si>
  <si>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</si>
  <si>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</si>
  <si>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</si>
  <si>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</si>
  <si>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</si>
  <si>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</si>
  <si>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</si>
  <si>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</si>
  <si>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</si>
  <si>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</si>
  <si>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</si>
  <si>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</si>
  <si>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</si>
  <si>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</si>
  <si>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</si>
  <si>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</si>
  <si>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</si>
  <si>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</si>
  <si>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</si>
  <si>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</si>
  <si>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</si>
  <si>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</si>
  <si>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</si>
  <si>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</si>
  <si>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</si>
  <si>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</si>
  <si>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</si>
  <si>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</si>
  <si>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</si>
  <si>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</si>
  <si>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</si>
  <si>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</si>
  <si>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</si>
  <si>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</si>
  <si>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</si>
  <si>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</si>
  <si>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</si>
  <si>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</si>
  <si>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</si>
  <si>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</si>
  <si>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</si>
  <si>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</si>
  <si>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</si>
  <si>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</si>
  <si>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</si>
  <si>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</si>
  <si>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</si>
  <si>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</si>
  <si>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</si>
  <si>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</si>
  <si>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</si>
  <si>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</si>
  <si>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</si>
  <si>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</si>
  <si>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</si>
  <si>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</si>
  <si>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</si>
  <si>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</si>
  <si>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</si>
  <si>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</si>
  <si>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</si>
  <si>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</si>
  <si>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</si>
  <si>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</si>
  <si>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</si>
  <si>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</si>
  <si>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</si>
  <si>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</si>
  <si>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</si>
  <si>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</si>
  <si>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</si>
  <si>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</si>
  <si>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</si>
  <si>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</si>
  <si>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</si>
  <si>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</si>
  <si>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</si>
  <si>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</si>
  <si>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</si>
  <si>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</si>
  <si>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</si>
  <si>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</si>
  <si>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</si>
  <si>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</si>
  <si>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</si>
  <si>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</si>
  <si>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</si>
  <si>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</si>
  <si>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</si>
  <si>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</si>
  <si>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</si>
  <si>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</si>
  <si>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</si>
  <si>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</si>
  <si>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</si>
  <si>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</si>
  <si>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</si>
  <si>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</si>
  <si>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</si>
  <si>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</si>
  <si>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</si>
  <si>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</si>
  <si>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</si>
  <si>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</si>
  <si>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</si>
  <si>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</si>
  <si>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</si>
  <si>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</si>
  <si>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</si>
  <si>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</si>
  <si>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</si>
  <si>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</si>
  <si>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</si>
  <si>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</si>
  <si>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</si>
  <si>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</si>
  <si>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</si>
  <si>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</si>
  <si>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</si>
  <si>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</si>
  <si>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</si>
  <si>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</si>
  <si>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</si>
  <si>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</si>
  <si>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</si>
  <si>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</si>
  <si>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</si>
  <si>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</si>
  <si>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</si>
  <si>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</si>
  <si>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</si>
  <si>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</si>
  <si>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</si>
  <si>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</si>
  <si>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</si>
  <si>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</si>
  <si>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</si>
  <si>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</si>
  <si>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</si>
  <si>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</si>
  <si>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</si>
  <si>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</si>
  <si>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</si>
  <si>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</si>
  <si>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</si>
  <si>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</si>
  <si>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</si>
  <si>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</si>
  <si>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</si>
  <si>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</si>
  <si>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</si>
  <si>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</si>
  <si>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</si>
  <si>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</si>
  <si>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</si>
  <si>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</si>
  <si>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</si>
  <si>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</si>
  <si>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</si>
  <si>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</si>
  <si>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</si>
  <si>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</si>
  <si>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</si>
  <si>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</si>
  <si>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</si>
  <si>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</si>
  <si>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</si>
  <si>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</si>
  <si>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</si>
  <si>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</si>
  <si>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</si>
  <si>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</si>
  <si>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</si>
  <si>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</si>
  <si>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</si>
  <si>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</si>
  <si>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</si>
  <si>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</si>
  <si>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</si>
  <si>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</si>
  <si>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</si>
  <si>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</si>
  <si>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</si>
  <si>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</si>
  <si>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</si>
  <si>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</si>
  <si>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</si>
  <si>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</si>
  <si>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</si>
  <si>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</si>
  <si>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</si>
  <si>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</si>
  <si>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</si>
  <si>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</si>
  <si>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</si>
  <si>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</si>
  <si>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</si>
  <si>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</si>
  <si>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</si>
  <si>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</si>
  <si>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</si>
  <si>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</si>
  <si>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</si>
  <si>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</si>
  <si>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</si>
  <si>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</si>
  <si>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</si>
  <si>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</si>
  <si>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</si>
  <si>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</si>
  <si>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</si>
  <si>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</si>
  <si>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</si>
  <si>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</si>
  <si>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</si>
  <si>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</si>
  <si>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</si>
  <si>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</si>
  <si>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</si>
  <si>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</si>
  <si>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</si>
  <si>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</si>
  <si>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</si>
  <si>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</si>
  <si>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</si>
  <si>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</si>
  <si>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</si>
  <si>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</si>
  <si>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</si>
  <si>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</si>
  <si>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</si>
  <si>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</si>
  <si>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</si>
  <si>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</si>
  <si>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</si>
  <si>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</si>
  <si>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</si>
  <si>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</si>
  <si>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</si>
  <si>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</si>
  <si>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</si>
  <si>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</si>
  <si>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</si>
  <si>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</si>
  <si>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</si>
  <si>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</si>
  <si>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</si>
  <si>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</si>
  <si>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</si>
  <si>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</si>
  <si>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</si>
  <si>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</si>
  <si>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</si>
  <si>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</si>
  <si>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</si>
  <si>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</si>
  <si>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</si>
  <si>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</si>
  <si>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</si>
  <si>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</si>
  <si>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</si>
  <si>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</si>
  <si>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</si>
  <si>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</si>
  <si>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</si>
  <si>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</si>
  <si>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</si>
  <si>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</si>
  <si>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</si>
  <si>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</si>
  <si>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</si>
  <si>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</si>
  <si>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</si>
  <si>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</si>
  <si>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</si>
  <si>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</si>
  <si>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</si>
  <si>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</si>
  <si>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</si>
  <si>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</si>
  <si>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</si>
  <si>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</si>
  <si>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</si>
  <si>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</si>
  <si>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</si>
  <si>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</si>
  <si>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</si>
  <si>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</si>
  <si>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</si>
  <si>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</si>
  <si>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</si>
  <si>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</si>
  <si>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</si>
  <si>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</si>
  <si>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</si>
  <si>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</si>
  <si>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</si>
  <si>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</si>
  <si>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</si>
  <si>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</si>
  <si>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</si>
  <si>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</si>
  <si>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</si>
  <si>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</si>
  <si>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</si>
  <si>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</si>
  <si>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</si>
  <si>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</si>
  <si>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</si>
  <si>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</si>
  <si>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</si>
  <si>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</si>
  <si>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</si>
  <si>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</si>
  <si>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</si>
  <si>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</si>
  <si>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</si>
  <si>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</si>
  <si>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</si>
  <si>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</si>
  <si>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</si>
  <si>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</si>
  <si>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</si>
  <si>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</si>
  <si>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</si>
  <si>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</si>
  <si>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</si>
  <si>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</si>
  <si>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</si>
  <si>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</si>
  <si>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</si>
  <si>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</si>
  <si>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</si>
  <si>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</si>
  <si>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</si>
  <si>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</si>
  <si>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</si>
  <si>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</si>
  <si>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</si>
  <si>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</si>
  <si>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</si>
  <si>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</si>
  <si>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</si>
  <si>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</si>
  <si>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</si>
  <si>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</si>
  <si>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</si>
  <si>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</si>
  <si>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</si>
  <si>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</si>
  <si>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</si>
  <si>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</si>
  <si>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</si>
  <si>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</si>
  <si>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</si>
  <si>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</si>
  <si>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</si>
  <si>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</si>
  <si>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</si>
  <si>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</si>
  <si>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</si>
  <si>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</si>
  <si>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</si>
  <si>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</si>
  <si>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</si>
  <si>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</si>
  <si>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</si>
  <si>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</si>
  <si>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</si>
  <si>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</si>
  <si>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</si>
  <si>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</si>
  <si>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</si>
  <si>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</si>
  <si>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</si>
  <si>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</si>
  <si>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</si>
  <si>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</si>
  <si>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</si>
  <si>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</si>
  <si>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</si>
  <si>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</si>
  <si>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</si>
  <si>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</si>
  <si>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</si>
  <si>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</si>
  <si>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</si>
  <si>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</si>
  <si>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</si>
  <si>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</si>
  <si>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</si>
  <si>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</si>
  <si>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</si>
  <si>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</si>
  <si>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</si>
  <si>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</si>
  <si>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</si>
  <si>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</si>
  <si>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</si>
  <si>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</si>
  <si>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</si>
  <si>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</si>
  <si>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</si>
  <si>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</si>
  <si>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</si>
  <si>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</si>
  <si>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</si>
  <si>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</si>
  <si>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</si>
  <si>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</si>
  <si>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</si>
  <si>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</si>
  <si>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</si>
  <si>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</si>
  <si>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</si>
  <si>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</si>
  <si>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</si>
  <si>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</si>
  <si>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</si>
  <si>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</si>
  <si>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</si>
  <si>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</si>
  <si>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</si>
  <si>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</si>
  <si>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</si>
  <si>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</si>
  <si>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</si>
  <si>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</si>
  <si>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</si>
  <si>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</si>
  <si>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</si>
  <si>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</si>
  <si>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</si>
  <si>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</si>
  <si>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</si>
  <si>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</si>
  <si>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</si>
  <si>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</si>
  <si>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</si>
  <si>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</si>
  <si>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</si>
  <si>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</si>
  <si>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</si>
  <si>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</si>
  <si>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</si>
  <si>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</si>
  <si>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</si>
  <si>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</si>
  <si>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</si>
  <si>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</si>
  <si>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</si>
  <si>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</si>
  <si>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</si>
  <si>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</si>
  <si>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</si>
  <si>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</si>
  <si>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</si>
  <si>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</si>
  <si>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</si>
  <si>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</si>
  <si>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</si>
  <si>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</si>
  <si>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</si>
  <si>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</si>
  <si>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</si>
  <si>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</si>
  <si>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</si>
  <si>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</si>
  <si>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</si>
  <si>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</si>
  <si>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</si>
  <si>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</si>
  <si>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</si>
  <si>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</si>
  <si>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</si>
  <si>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</si>
  <si>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</si>
  <si>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</si>
  <si>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</si>
  <si>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</si>
  <si>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</si>
  <si>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</si>
  <si>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</si>
  <si>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</si>
  <si>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</si>
  <si>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</si>
  <si>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</si>
  <si>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</si>
  <si>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</si>
  <si>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</si>
  <si>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</si>
  <si>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</si>
  <si>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</si>
  <si>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</si>
  <si>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</si>
  <si>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</si>
  <si>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</si>
  <si>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</si>
  <si>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</si>
  <si>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</si>
  <si>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</si>
  <si>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</si>
  <si>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</si>
  <si>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</si>
  <si>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</si>
  <si>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</si>
  <si>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</si>
  <si>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</si>
  <si>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</si>
  <si>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</si>
  <si>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</si>
  <si>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</si>
  <si>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</si>
  <si>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</si>
  <si>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</si>
  <si>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</si>
  <si>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</si>
  <si>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</si>
  <si>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</si>
  <si>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</si>
  <si>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</si>
  <si>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</si>
  <si>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</si>
  <si>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</si>
  <si>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</si>
  <si>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</si>
  <si>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</si>
  <si>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</si>
  <si>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</si>
  <si>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</si>
  <si>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</si>
  <si>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</si>
  <si>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</si>
  <si>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</si>
  <si>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</si>
  <si>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</si>
  <si>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</si>
  <si>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</si>
  <si>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</si>
  <si>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</si>
  <si>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</si>
  <si>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</si>
  <si>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</si>
  <si>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</si>
  <si>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</si>
  <si>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</si>
  <si>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</si>
  <si>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</si>
  <si>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</si>
  <si>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</si>
  <si>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</si>
  <si>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</si>
  <si>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</si>
  <si>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</si>
  <si>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</si>
  <si>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</si>
  <si>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</si>
  <si>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</si>
  <si>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</si>
  <si>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</si>
  <si>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</si>
  <si>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</si>
  <si>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</si>
  <si>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</si>
  <si>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</si>
  <si>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</si>
  <si>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</si>
  <si>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</si>
  <si>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</si>
  <si>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</si>
  <si>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</si>
  <si>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</si>
  <si>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</si>
  <si>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</si>
  <si>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</si>
  <si>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</si>
  <si>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</si>
  <si>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</si>
  <si>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</si>
  <si>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</si>
  <si>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</si>
  <si>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</si>
  <si>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</si>
  <si>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</si>
  <si>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</si>
  <si>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</si>
  <si>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</si>
  <si>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</si>
  <si>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</si>
  <si>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</si>
  <si>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</si>
  <si>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</si>
  <si>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</si>
  <si>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</si>
  <si>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</si>
  <si>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</si>
  <si>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</si>
  <si>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</si>
  <si>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</si>
  <si>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</si>
  <si>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</si>
  <si>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</si>
  <si>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</si>
  <si>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</si>
  <si>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</si>
  <si>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</si>
  <si>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</si>
  <si>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</si>
  <si>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</si>
  <si>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</si>
  <si>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</si>
  <si>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</si>
  <si>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</si>
  <si>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</si>
  <si>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</si>
  <si>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</si>
  <si>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</si>
  <si>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</si>
  <si>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</si>
  <si>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</si>
  <si>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</si>
  <si>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</si>
  <si>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</si>
  <si>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</si>
  <si>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</si>
  <si>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</si>
  <si>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</si>
  <si>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</si>
  <si>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</si>
  <si>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</si>
  <si>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</si>
  <si>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</si>
  <si>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</si>
  <si>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</si>
  <si>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</si>
  <si>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</si>
  <si>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</si>
  <si>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</si>
  <si>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</si>
  <si>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</si>
  <si>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</si>
  <si>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</si>
  <si>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</si>
  <si>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</si>
  <si>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</si>
  <si>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</si>
  <si>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</si>
  <si>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</si>
  <si>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</si>
  <si>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</si>
  <si>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</si>
  <si>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</si>
  <si>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</si>
  <si>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</si>
  <si>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</si>
  <si>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</si>
  <si>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</si>
  <si>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</si>
  <si>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</si>
  <si>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</si>
  <si>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</si>
  <si>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</si>
  <si>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</si>
  <si>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</si>
  <si>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</si>
  <si>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</si>
  <si>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</si>
  <si>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</si>
  <si>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</si>
  <si>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</si>
  <si>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</si>
  <si>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</si>
  <si>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</si>
  <si>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</si>
  <si>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</si>
  <si>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</si>
  <si>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</si>
  <si>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</si>
  <si>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</si>
  <si>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</si>
  <si>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</si>
  <si>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</si>
  <si>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</si>
  <si>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</si>
  <si>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</si>
  <si>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</si>
  <si>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</si>
  <si>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</si>
  <si>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</si>
  <si>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</si>
  <si>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</si>
  <si>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</si>
  <si>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</si>
  <si>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</si>
  <si>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</si>
  <si>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</si>
  <si>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</si>
  <si>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</si>
  <si>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</si>
  <si>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</si>
  <si>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</si>
  <si>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</si>
  <si>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</si>
  <si>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</si>
  <si>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</si>
  <si>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</si>
  <si>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</si>
  <si>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</si>
  <si>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</si>
  <si>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</si>
  <si>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</si>
  <si>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</si>
  <si>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</si>
  <si>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</si>
  <si>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</si>
  <si>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</si>
  <si>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</si>
  <si>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</si>
  <si>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</si>
  <si>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</si>
  <si>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</si>
  <si>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</si>
  <si>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</si>
  <si>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</si>
  <si>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</si>
  <si>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</si>
  <si>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</si>
  <si>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</si>
  <si>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</si>
  <si>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</si>
  <si>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</si>
  <si>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</si>
  <si>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</si>
  <si>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</si>
  <si>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</si>
  <si>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</si>
  <si>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</si>
  <si>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</si>
  <si>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</si>
  <si>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</si>
  <si>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</si>
  <si>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</si>
  <si>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</si>
  <si>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</si>
  <si>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</si>
  <si>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</si>
  <si>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</si>
  <si>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</si>
  <si>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</si>
  <si>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</si>
  <si>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</si>
  <si>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</si>
  <si>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</si>
  <si>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</si>
  <si>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</si>
  <si>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</si>
  <si>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</si>
  <si>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</si>
  <si>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</si>
  <si>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</si>
  <si>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</si>
  <si>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</si>
  <si>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</si>
  <si>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</si>
  <si>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</si>
  <si>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</si>
  <si>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</si>
  <si>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</si>
  <si>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</si>
  <si>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</si>
  <si>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</si>
  <si>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</si>
  <si>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</si>
  <si>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</si>
  <si>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</si>
  <si>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</si>
  <si>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</si>
  <si>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</si>
  <si>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</si>
  <si>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</si>
  <si>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</si>
  <si>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</si>
  <si>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</si>
  <si>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</si>
  <si>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</si>
  <si>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</si>
  <si>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</si>
  <si>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</si>
  <si>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</si>
  <si>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</si>
  <si>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</si>
  <si>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</si>
  <si>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</si>
  <si>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</si>
  <si>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</si>
  <si>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</si>
  <si>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</si>
  <si>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</si>
  <si>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</si>
  <si>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</si>
  <si>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</si>
  <si>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</si>
  <si>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</si>
  <si>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</si>
  <si>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</si>
  <si>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</si>
  <si>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</si>
  <si>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</si>
  <si>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</si>
  <si>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</si>
  <si>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</si>
  <si>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</si>
  <si>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</si>
  <si>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</si>
  <si>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</si>
  <si>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</si>
  <si>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</si>
  <si>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</si>
  <si>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</si>
  <si>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</si>
  <si>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</si>
  <si>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</si>
  <si>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</si>
  <si>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</si>
  <si>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</si>
  <si>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</si>
  <si>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</si>
  <si>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</si>
  <si>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</si>
  <si>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</si>
  <si>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</si>
  <si>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</si>
  <si>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</si>
  <si>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</si>
  <si>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</si>
  <si>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</si>
  <si>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</si>
  <si>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</si>
  <si>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</si>
  <si>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</si>
  <si>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</si>
  <si>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</si>
  <si>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</si>
  <si>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</si>
  <si>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</si>
  <si>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</si>
  <si>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</si>
  <si>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</si>
  <si>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</si>
  <si>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</si>
  <si>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</si>
  <si>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</si>
  <si>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</si>
  <si>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</si>
  <si>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</si>
  <si>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</si>
  <si>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</si>
  <si>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</si>
  <si>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</si>
  <si>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</si>
  <si>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</si>
  <si>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</si>
  <si>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</si>
  <si>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</si>
  <si>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</si>
  <si>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</si>
  <si>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</si>
  <si>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</si>
  <si>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</si>
  <si>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</si>
  <si>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</si>
  <si>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</si>
  <si>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</si>
  <si>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</si>
  <si>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</si>
  <si>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</si>
  <si>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</si>
  <si>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</si>
  <si>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</si>
  <si>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</si>
  <si>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</si>
  <si>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</si>
  <si>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</si>
  <si>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</si>
  <si>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</si>
  <si>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</si>
  <si>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</si>
  <si>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</si>
  <si>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</si>
  <si>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</si>
  <si>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</si>
  <si>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</si>
  <si>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</si>
  <si>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</si>
  <si>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</si>
  <si>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</si>
  <si>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</si>
  <si>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</si>
  <si>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</si>
  <si>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</si>
  <si>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</si>
  <si>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</si>
  <si>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</si>
  <si>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</si>
  <si>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</si>
  <si>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</si>
  <si>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</si>
  <si>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</si>
  <si>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</si>
  <si>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</si>
  <si>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</si>
  <si>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</si>
  <si>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</si>
  <si>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</si>
  <si>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</si>
  <si>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</si>
  <si>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</si>
  <si>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</si>
  <si>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</si>
  <si>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</si>
  <si>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</si>
  <si>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</si>
  <si>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</si>
  <si>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</si>
  <si>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</si>
  <si>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</si>
  <si>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</si>
  <si>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</si>
  <si>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</si>
  <si>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</si>
  <si>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</si>
  <si>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</si>
  <si>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</si>
  <si>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</si>
  <si>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</si>
  <si>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</si>
  <si>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</si>
  <si>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</si>
  <si>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</si>
  <si>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</si>
  <si>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</si>
  <si>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</si>
  <si>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</si>
  <si>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</si>
  <si>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</si>
  <si>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</si>
  <si>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</si>
  <si>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</si>
  <si>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</si>
  <si>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</si>
  <si>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</si>
  <si>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</si>
  <si>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</si>
  <si>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</si>
  <si>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</si>
  <si>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</si>
  <si>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</si>
  <si>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</si>
  <si>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</si>
  <si>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</si>
  <si>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</si>
  <si>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</si>
  <si>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</si>
  <si>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</si>
  <si>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</si>
  <si>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</si>
  <si>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</si>
  <si>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</si>
  <si>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</si>
  <si>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</si>
  <si>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</si>
  <si>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</si>
  <si>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</si>
  <si>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</si>
  <si>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</si>
  <si>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</si>
  <si>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</si>
  <si>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</si>
  <si>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</si>
  <si>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</si>
  <si>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</si>
  <si>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</si>
  <si>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</si>
  <si>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</si>
  <si>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</si>
  <si>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</si>
  <si>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</si>
  <si>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</si>
  <si>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</si>
  <si>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</si>
  <si>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</si>
  <si>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</si>
  <si>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</si>
  <si>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</si>
  <si>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</si>
  <si>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</si>
  <si>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</si>
  <si>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</si>
  <si>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</si>
  <si>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</si>
  <si>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</si>
  <si>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</si>
  <si>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</si>
  <si>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</si>
  <si>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</si>
  <si>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</si>
  <si>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</si>
  <si>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</si>
  <si>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</si>
  <si>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</si>
  <si>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</si>
  <si>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</si>
  <si>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</si>
  <si>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</si>
  <si>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</si>
  <si>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</si>
  <si>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</si>
  <si>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</si>
  <si>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</si>
  <si>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</si>
  <si>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</si>
  <si>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</si>
  <si>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</si>
  <si>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</si>
  <si>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</si>
  <si>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</si>
  <si>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</si>
  <si>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</si>
  <si>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</si>
  <si>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</si>
  <si>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</si>
  <si>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</si>
  <si>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</si>
  <si>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</si>
  <si>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</si>
  <si>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</si>
  <si>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</si>
  <si>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</si>
  <si>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</si>
  <si>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</si>
  <si>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</si>
  <si>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</si>
  <si>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</si>
  <si>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</si>
  <si>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</si>
  <si>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</si>
  <si>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</si>
  <si>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</si>
  <si>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</si>
  <si>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</si>
  <si>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</si>
  <si>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</si>
  <si>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</si>
  <si>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</si>
  <si>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</si>
  <si>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</si>
  <si>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</si>
  <si>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</si>
  <si>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</si>
  <si>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</si>
  <si>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</si>
  <si>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</si>
  <si>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</si>
  <si>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</si>
  <si>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</si>
  <si>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</si>
  <si>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</si>
  <si>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</si>
  <si>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</si>
  <si>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</si>
  <si>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</si>
  <si>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</si>
  <si>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</si>
  <si>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</si>
  <si>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</si>
  <si>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</si>
  <si>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</si>
  <si>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</si>
  <si>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</si>
  <si>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</si>
  <si>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</si>
  <si>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</si>
  <si>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</si>
  <si>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</si>
  <si>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</si>
  <si>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</si>
  <si>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</si>
  <si>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</si>
  <si>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</si>
  <si>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</si>
  <si>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</si>
  <si>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</si>
  <si>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</si>
  <si>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</si>
  <si>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</si>
  <si>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</si>
  <si>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</si>
  <si>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</si>
  <si>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</si>
  <si>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</si>
  <si>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</si>
  <si>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</si>
  <si>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</si>
  <si>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</si>
  <si>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</si>
  <si>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</si>
  <si>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</si>
  <si>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</si>
  <si>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</si>
  <si>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</si>
  <si>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</si>
  <si>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</si>
  <si>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</si>
  <si>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</si>
  <si>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</si>
  <si>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</si>
  <si>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</si>
  <si>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</si>
  <si>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</si>
  <si>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</si>
  <si>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</si>
  <si>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</si>
  <si>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</si>
  <si>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</si>
  <si>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</si>
  <si>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</si>
  <si>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</si>
  <si>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</si>
  <si>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</si>
  <si>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</si>
  <si>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</si>
  <si>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</si>
  <si>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</si>
  <si>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</si>
  <si>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</si>
  <si>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</si>
  <si>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</si>
  <si>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</si>
  <si>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</si>
  <si>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</si>
  <si>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</si>
  <si>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</si>
  <si>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</si>
  <si>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</si>
  <si>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</si>
  <si>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</si>
  <si>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</si>
  <si>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</si>
  <si>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</si>
  <si>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</si>
  <si>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</si>
  <si>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</si>
  <si>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</si>
  <si>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</si>
  <si>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</si>
  <si>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</si>
  <si>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</si>
  <si>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</si>
  <si>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</si>
  <si>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</si>
  <si>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</si>
  <si>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</si>
  <si>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</si>
  <si>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</si>
  <si>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</si>
  <si>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</si>
  <si>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</si>
  <si>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</si>
  <si>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</si>
  <si>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</si>
  <si>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</si>
  <si>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</si>
  <si>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</si>
  <si>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</si>
  <si>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</si>
  <si>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</si>
  <si>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</si>
  <si>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</si>
  <si>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</si>
  <si>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</si>
  <si>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</si>
  <si>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</si>
  <si>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</si>
  <si>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</si>
  <si>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</si>
  <si>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</si>
  <si>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</si>
  <si>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</si>
  <si>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</si>
  <si>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</si>
  <si>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</si>
  <si>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</si>
  <si>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</si>
  <si>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</si>
  <si>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</si>
  <si>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</si>
  <si>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</si>
  <si>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</si>
  <si>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</si>
  <si>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</si>
  <si>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</si>
  <si>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</si>
  <si>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</si>
  <si>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</si>
  <si>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</si>
  <si>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</si>
  <si>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</si>
  <si>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</si>
  <si>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</si>
  <si>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</si>
  <si>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</si>
  <si>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</si>
  <si>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</si>
  <si>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</si>
  <si>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</si>
  <si>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</si>
  <si>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</si>
  <si>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</si>
  <si>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</si>
  <si>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</si>
  <si>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</si>
  <si>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</si>
  <si>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</si>
  <si>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</si>
  <si>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</si>
  <si>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</si>
  <si>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</si>
  <si>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</si>
  <si>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</si>
  <si>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</si>
  <si>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</si>
  <si>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</si>
  <si>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</si>
  <si>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</si>
  <si>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</si>
  <si>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</si>
  <si>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</si>
  <si>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</si>
  <si>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</si>
  <si>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</si>
  <si>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</si>
  <si>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</si>
  <si>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</si>
  <si>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</si>
  <si>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</si>
  <si>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</si>
  <si>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</si>
  <si>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</si>
  <si>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</si>
  <si>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</si>
  <si>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</si>
  <si>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</si>
  <si>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</si>
  <si>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</si>
  <si>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</si>
  <si>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</si>
  <si>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</si>
  <si>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</si>
  <si>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</si>
  <si>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</si>
  <si>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</si>
  <si>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</si>
  <si>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</si>
  <si>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</si>
  <si>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</si>
  <si>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</si>
  <si>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</si>
  <si>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</si>
  <si>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</si>
  <si>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</si>
  <si>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</si>
  <si>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</si>
  <si>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</si>
  <si>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</si>
  <si>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</si>
  <si>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</si>
  <si>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</si>
  <si>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</si>
  <si>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</si>
  <si>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</si>
  <si>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</si>
  <si>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</si>
  <si>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</si>
  <si>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</si>
  <si>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</si>
  <si>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</si>
  <si>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</si>
  <si>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</si>
  <si>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</si>
  <si>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</si>
  <si>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</si>
  <si>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</si>
  <si>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</si>
  <si>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</si>
  <si>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</si>
  <si>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</si>
  <si>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</si>
  <si>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</si>
  <si>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</si>
  <si>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</si>
  <si>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</si>
  <si>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</si>
  <si>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</si>
  <si>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</si>
  <si>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</si>
  <si>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</si>
  <si>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</si>
  <si>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</si>
  <si>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</si>
  <si>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</si>
  <si>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</si>
  <si>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</si>
  <si>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</si>
  <si>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</si>
  <si>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</si>
  <si>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</si>
  <si>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</si>
  <si>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</si>
  <si>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</si>
  <si>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</si>
  <si>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</si>
  <si>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</si>
  <si>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</si>
  <si>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</si>
  <si>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</si>
  <si>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</si>
  <si>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</si>
  <si>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</si>
  <si>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</si>
  <si>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</si>
  <si>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</si>
  <si>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</si>
  <si>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</si>
  <si>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</si>
  <si>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</si>
  <si>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</si>
  <si>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</si>
  <si>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</si>
  <si>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</si>
  <si>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</si>
  <si>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</si>
  <si>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</si>
  <si>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</si>
  <si>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</si>
  <si>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</si>
  <si>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</si>
  <si>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</si>
  <si>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</si>
  <si>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</si>
  <si>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</si>
  <si>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</si>
  <si>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</si>
  <si>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</si>
  <si>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</si>
  <si>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</si>
  <si>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</si>
  <si>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</si>
  <si>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</si>
  <si>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</si>
  <si>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</si>
  <si>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</si>
  <si>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</si>
  <si>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</si>
  <si>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</si>
  <si>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</si>
  <si>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</si>
  <si>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</si>
  <si>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</si>
  <si>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</si>
  <si>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</si>
  <si>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</si>
  <si>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</si>
  <si>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</si>
  <si>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</si>
  <si>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</si>
  <si>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</si>
  <si>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</si>
  <si>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</si>
  <si>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</si>
  <si>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</si>
  <si>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</si>
  <si>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</si>
  <si>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</si>
  <si>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</si>
  <si>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</si>
  <si>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</si>
  <si>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</si>
  <si>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</si>
  <si>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</si>
  <si>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</si>
  <si>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</si>
  <si>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</si>
  <si>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</si>
  <si>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</si>
  <si>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</si>
  <si>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</si>
  <si>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</si>
  <si>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</si>
  <si>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</si>
  <si>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</si>
  <si>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</si>
  <si>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</si>
  <si>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</si>
  <si>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</si>
  <si>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</si>
  <si>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</si>
  <si>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</si>
  <si>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</si>
  <si>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</si>
  <si>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</si>
  <si>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</si>
  <si>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</si>
  <si>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</si>
  <si>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</si>
  <si>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</si>
  <si>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</si>
  <si>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</si>
  <si>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</si>
  <si>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</si>
  <si>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</si>
  <si>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</si>
  <si>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</si>
  <si>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</si>
  <si>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</si>
  <si>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</si>
  <si>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</si>
  <si>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</si>
  <si>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</si>
  <si>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</si>
  <si>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</si>
  <si>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</si>
  <si>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</si>
  <si>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</si>
  <si>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</si>
  <si>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</si>
  <si>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</si>
  <si>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</si>
  <si>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</si>
  <si>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</si>
  <si>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</si>
  <si>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</si>
  <si>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</si>
  <si>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</si>
  <si>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</si>
  <si>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</si>
  <si>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</si>
  <si>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</si>
  <si>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</si>
  <si>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</si>
  <si>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</si>
  <si>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</si>
  <si>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</si>
  <si>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</si>
  <si>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</si>
  <si>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</si>
  <si>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</si>
  <si>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</si>
  <si>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</si>
  <si>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</si>
  <si>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</si>
  <si>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</si>
  <si>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</si>
  <si>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</si>
  <si>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</si>
  <si>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</si>
  <si>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</si>
  <si>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</si>
  <si>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</si>
  <si>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</si>
  <si>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</si>
  <si>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</si>
  <si>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</si>
  <si>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</si>
  <si>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</si>
  <si>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</si>
  <si>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</si>
  <si>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</si>
  <si>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</si>
  <si>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</si>
  <si>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</si>
  <si>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</si>
  <si>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</si>
  <si>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</si>
  <si>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</si>
  <si>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</si>
  <si>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</si>
  <si>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</si>
  <si>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</si>
  <si>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</si>
  <si>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</si>
  <si>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</si>
  <si>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</si>
  <si>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</si>
  <si>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</si>
  <si>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</si>
  <si>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</si>
  <si>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</si>
  <si>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</si>
  <si>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</si>
  <si>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</si>
  <si>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</si>
  <si>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</si>
  <si>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</si>
  <si>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</si>
  <si>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</si>
  <si>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</si>
  <si>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</si>
  <si>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</si>
  <si>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</si>
  <si>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</si>
  <si>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</si>
  <si>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</si>
  <si>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</si>
  <si>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</si>
  <si>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</si>
  <si>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</si>
  <si>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</si>
  <si>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90 min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</si>
  <si>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</si>
  <si>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</si>
  <si>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</si>
  <si>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</si>
  <si>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</si>
  <si>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</si>
  <si>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</si>
  <si>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</si>
  <si>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</si>
  <si>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at site TS</t>
  </si>
  <si>
    <t>PCM-20251112-00000858</t>
  </si>
  <si>
    <t>SCECO cut in area and EM team on the way to saving HUB site MLJI0191 and JDJZ0773</t>
  </si>
  <si>
    <t>PCM-20251112-00000921</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</si>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</sst>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310.51628506944689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45973.464710995373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45973.464710995373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45973.464710995373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45973.464710995373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45973.464710995373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45973.464710995373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45973.464710995373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45973.464710995373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45973.464710995373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45973.464710995373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45973.464710995373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45973.464710995373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45973.464710995373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45973.464710995373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45973.464710995373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45973.464710995373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45973.464710995373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45973.464710995373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45973.464710995373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45973.464710995373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45973.464710995373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45973.464710995373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45973.464710995373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45973.464710995373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45973.464710995373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45973.464710995373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45973.464710995373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45973.464710995373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45973.464710995373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45973.464710995373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45973.464710995373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45973.464710995373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45973.464710995373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45973.464710995373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45973.464710995373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45973.464710995373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45973.464710995373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45973.464710995373</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45973.464710995373</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45973.464710995373</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45973.464710995373</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45973.464710995373</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45973.464710995373</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45973.464710995373</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45973.464710995373</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45973.464710995373</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45973.464710995373</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45973.464710995373</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45973.464710995373</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45973.464710995373</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45973.464710995373</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45973.464710995373</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45973.464710995373</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45973.464710995373</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45973.464710995373</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45973.464710995373</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45973.464710995373</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45973.464710995373</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45973.464710995373</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45973.464710995373</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45973.464710995373</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45973.464710995373</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45973.464710995373</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45973.464710995373</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45973.464710995373</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45973.464710995373</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45973.464710995373</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45973.464710995373</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45973.464710995373</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45973.464710995373</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45973.464710995373</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45973.464710995373</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45973.464710995373</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45973.464710995373</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45973.464710995373</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45973.464710995373</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45973.464710995373</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45973.464710995373</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45973.464710995373</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45973.464710995373</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45973.464710995373</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45973.464710995373</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45973.464710995373</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45973.464710995373</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45973.464710995373</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45973.464710995373</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45973.464710995373</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45973.464710995373</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45973.464710995373</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45973.464710995373</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45973.464710995373</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45973.464710995373</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45973.464710995373</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45973.464710995373</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45973.464710995373</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45973.464710995373</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45973.464710995373</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45973.464710995373</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45973.464710995373</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45973.464710995373</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45973.464710995373</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45973.464710995373</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45973.464710995373</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45973.464710995373</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45973.464710995373</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45973.464710995373</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45973.464710995373</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45973.464710995373</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45973.464710995373</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45973.464710995373</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45973.464710995373</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45973.464710995373</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45973.464710995373</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45973.464710995373</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45973.464710995373</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45973.464710995373</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45973.464710995373</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45973.464710995373</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148.46487303241156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1.0023495371569879E-2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45973.464710995373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45973.464710995373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45973.464710995373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45973.464710995373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45973.464710995373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45973.464710995373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45973.464710995373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45973.464710995373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45973.464710995373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45973.464710995373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45973.464710995373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45973.464710995373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45973.464710995373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45973.464710995373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45973.464710995373</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6.8611458336818032E-2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8.8044328709656838E-2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45973.464710995373</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45973.464710995373</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45973.464710995373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45973.464710995373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45973.464710995373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45973.464710995373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45973.464710995373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45973.464710995373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45973.464710995373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45973.464710995373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45973.464710995373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45973.464710995373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45973.464710995373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45973.464710995373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45973.464710995373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45973.464710995373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45973.464710995373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45973.464710995373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45973.464710995373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45973.464710995373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45973.464710995373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45973.464710995373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45973.464710995373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45973.464710995373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45973.464710995373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45973.464710995373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45973.464710995373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45973.464710995373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45973.464710995373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45973.464710995373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45973.464710995373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45973.464710995373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45973.464710995373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45973.464710995373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45973.464710995373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45973.464710995373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45973.464710995373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45973.464710995373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45973.464710995373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45973.464710995373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45973.464710995373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45973.464710995373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45973.464710995373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45973.464710995373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45973.464710995373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45973.464710995373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45973.464710995373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45973.464710995373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45973.464710995373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45973.464710995373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45973.464710995373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45973.464710995373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45973.464710995373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45973.464710995373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45973.464710995373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45973.464710995373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45973.464710995373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45973.464710995373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45973.464710995373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45973.464710995373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45973.464710995373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45973.464710995373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45973.464710995373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45973.464710995373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45973.464710995373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45973.464710995373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45973.464710995373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45973.464710995373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45973.464710995373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45973.464710995373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45973.464710995373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45973.464710995373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45973.464710995373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45973.464710995373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45973.464710995373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45973.464710995373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45973.464710995373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45973.464710995373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45973.464710995373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45973.464710995373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45973.464710995373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45973.464710995373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45973.464710995373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45973.464710995373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45973.464710995373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45973.464710995373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45973.464710995373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45973.464710995373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45973.464710995373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45973.464710995373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45973.464710995373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45973.464710995373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45973.464710995373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45973.464710995373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45973.464710995373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45973.464710995373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45973.464710995373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45973.464710995373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45973.464710995373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45973.464710995373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45973.464710995373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45973.464710995373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45973.464710995373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45973.464710995373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45973.464710995373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45973.464710995373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45973.464710995373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45973.464710995373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45973.464710995373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45973.464710995373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45973.464710995373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45973.464710995373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45973.464710995373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45973.464710995373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45973.464710995373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45973.464710995373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45973.464710995373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45973.464710995373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45973.464710995373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45973.464710995373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45973.464710995373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45973.464710995373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45973.464710995373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45973.464710995373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45973.464710995373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45973.464710995373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45973.464710995373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45973.464710995373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45973.464710995373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45973.464710995373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45973.464710995373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45973.464710995373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45973.464710995373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45973.464710995373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45973.464710995373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45973.464710995373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45973.464710995373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45973.464710995373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45973.464710995373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45973.464710995373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45973.464710995373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45973.464710995373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45973.464710995373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45973.464710995373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45973.464710995373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45973.464710995373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45973.464710995373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45973.464710995373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45973.464710995373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45973.464710995373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45973.464710995373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45973.464710995373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45973.464710995373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45973.464710995373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45973.464710995373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45973.464710995373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45973.464710995373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45973.464710995373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45973.464710995373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45973.464710995373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45973.464710995373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45973.464710995373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45973.464710995373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45973.464710995373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45973.464710995373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45973.464710995373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45973.464710995373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45973.464710995373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45973.464710995373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45973.464710995373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45973.464710995373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45973.464710995373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45973.464710995373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45973.464710995373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45973.464710995373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45973.464710995373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45973.464710995373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45973.464710995373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45973.464710995373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45973.464710995373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45973.464710995373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45973.464710995373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45973.464710995373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45973.464710995373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45973.464710995373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45973.464710995373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45973.464710995373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45973.464710995373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45973.464710995373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45973.464710995373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45973.464710995373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45973.464710995373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45973.464710995373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45973.464710995373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45973.464710995373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45973.464710995373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45973.464710995373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45973.464710995373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45973.464710995373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45973.464710995373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45973.464710995373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45973.464710995373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45973.464710995373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45973.464710995373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45973.464710995373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45973.464710995373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45973.464710995373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45973.464710995373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45973.464710995373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45973.464710995373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45973.464710995373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45973.464710995373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45973.464710995373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45973.464710995373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45973.464710995373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45973.464710995373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45973.464710995373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45973.464710995373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45973.464710995373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45973.464710995373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45973.464710995373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45973.464710995373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45973.464710995373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45973.464710995373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45973.464710995373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45973.464710995373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45973.464710995373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45973.464710995373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45973.464710995373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45973.464710995373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45973.464710995373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45973.464710995373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45973.464710995373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45973.464710995373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45973.464710995373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45973.464710995373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45973.464710995373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45973.464710995373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45973.464710995373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45973.464710995373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45973.464710995373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45973.464710995373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45973.464710995373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45973.464710995373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45973.464710995373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45973.464710995373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45973.464710995373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45973.464710995373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45973.464710995373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45973.464710995373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45973.464710995373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45973.464710995373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45973.464710995373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45973.464710995373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45973.464710995373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45973.464710995373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45973.464710995373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45973.464710995373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45973.464710995373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45973.464710995373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45973.464710995373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45973.464710995373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45973.464710995373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45973.464710995373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45973.464710995373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45973.464710995373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45973.464710995373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45973.464710995373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45973.464710995373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45973.464710995373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45973.464710995373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45973.464710995373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45973.464710995373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45973.464710995373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45973.464710995373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45973.464710995373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45973.464710995373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45973.464710995373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45973.464710995373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45973.464710995373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45973.464710995373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45973.464710995373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45973.464710995373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45973.464710995373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45973.464710995373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45973.464710995373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45973.464710995373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45973.464710995373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45973.464710995373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45973.464710995373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45973.464710995373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45973.464710995373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45973.464710995373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45973.464710995373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45973.464710995373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45973.464710995373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45973.464710995373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45973.464710995373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45973.464710995373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45973.464710995373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45973.464710995373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45973.464710995373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45973.464710995373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45973.464710995373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45973.464710995373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45973.464710995373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45973.464710995373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45973.464710995373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45973.464710995373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45973.464710995373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45973.464710995373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45973.464710995373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45973.464710995373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45973.464710995373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45973.464710995373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45973.464710995373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45973.464710995373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45973.464710995373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45973.464710995373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45973.464710995373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45973.464710995373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45973.464710995373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45973.464710995373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45973.464710995373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45973.464710995373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45973.464710995373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45973.464710995373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45973.464710995373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45973.464710995373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45973.464710995373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45973.464710995373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45973.464710995373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45973.464710995373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45973.464710995373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45973.464710995373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45973.464710995373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45973.464710995373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45973.464710995373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45973.464710995373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45973.464710995373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45973.464710995373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45973.464710995373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45973.464710995373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45973.464710995373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45973.464710995373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45973.464710995373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45973.464710995373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45973.464710995373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45973.464710995373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45973.464710995373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45973.464710995373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45973.464710995373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45973.464710995373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45973.464710995373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45973.464710995373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45973.464710995373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45973.464710995373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45973.464710995373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45973.464710995373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45973.464710995373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45973.464710995373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45973.464710995373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45973.464710995373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45973.464710995373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45973.464710995373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45973.464710995373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45973.464710995373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45973.464710995373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45973.464710995373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45973.464710995373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45973.464710995373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45973.464710995373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45973.464710995373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45973.464710995373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45973.464710995373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45973.464710995373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45973.464710995373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45973.464710995373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45973.464710995373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45973.464710995373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45973.464710995373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45973.464710995373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45973.464710995373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45973.464710995373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45973.464710995373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45973.464710995373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45973.464710995373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45973.464710995373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45973.464710995373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45973.464710995373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45973.464710995373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45973.464710995373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45973.464710995373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45973.464710995373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45973.464710995373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45973.464710995373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45973.464710995373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45973.464710995373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45973.464710995373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45973.464710995373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45973.464710995373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45973.464710995373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45973.464710995373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45973.464710995373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45973.464710995373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45973.464710995373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45973.464710995373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45973.464710995373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45973.464710995373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45973.464710995373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45973.464710995373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45973.464710995373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45973.464710995373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45973.464710995373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45973.464710995373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45973.464710995373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45973.464710995373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45973.464710995373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45973.464710995373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45973.464710995373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45973.464710995373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45973.464710995373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45973.464710995373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45973.464710995373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45973.464710995373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45973.464710995373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45973.464710995373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45973.464710995373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45973.464710995373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45973.464710995373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45973.464710995373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45973.464710995373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45973.464710995373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45973.464710995373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45973.464710995373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45973.464710995373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45973.464710995373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45973.464710995373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45973.464710995373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45973.464710995373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45973.464710995373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45973.464710995373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45973.464710995373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45973.464710995373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45973.464710995373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45973.464710995373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45973.464710995373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45973.464710995373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45973.464710995373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45973.464710995373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45973.464710995373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45973.464710995373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45973.464710995373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45973.464710995373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45973.464710995373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45973.464710995373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45973.464710995373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45973.464710995373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45973.464710995373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45973.464710995373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45973.464710995373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45973.464710995373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45973.464710995373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45973.464710995373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45973.464710995373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45973.464710995373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45973.464710995373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45973.464710995373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45973.464710995373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45973.464710995373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45973.464710995373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45973.464710995373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45973.464710995373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45973.464710995373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45973.464710995373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45973.464710995373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45973.464710995373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45973.464710995373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45973.464710995373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45973.464710995373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45973.464710995373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45973.464710995373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45973.464710995373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45973.464710995373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45973.464710995373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45973.464710995373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45973.464710995373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45973.464710995373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45973.464710995373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45973.464710995373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45973.464710995373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45973.464710995373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45973.464710995373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45973.464710995373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45973.464710995373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45973.464710995373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45973.464710995373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45973.464710995373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45973.464710995373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45973.464710995373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45973.464710995373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45973.464710995373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45973.464710995373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45973.464710995373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45973.464710995373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45973.464710995373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45973.464710995373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45973.464710995373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45973.464710995373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45973.464710995373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45973.464710995373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45973.464710995373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45973.464710995373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45973.464710995373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45973.464710995373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45973.464710995373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45973.464710995373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45973.464710995373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45973.464710995373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45973.464710995373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45973.464710995373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45973.464710995373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45973.464710995373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45973.464710995373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45973.464710995373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45973.464710995373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45973.464710995373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45973.464710995373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45973.464710995373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45973.464710995373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45973.464710995373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45973.464710995373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45973.464710995373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45973.464710995373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45973.464710995373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45973.464710995373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45973.464710995373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45973.464710995373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45973.464710995373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45973.464710995373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45973.464710995373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45973.464710995373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45973.464710995373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45973.464710995373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45973.464710995373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45973.464710995373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45973.464710995373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45973.464710995373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45973.464710995373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45973.464710995373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45973.464710995373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45973.464710995373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45973.464710995373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45973.464710995373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45973.464710995373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45973.464710995373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45973.464710995373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45973.464710995373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45973.464710995373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45973.464710995373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45973.464710995373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45973.464710995373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45973.464710995373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45973.464710995373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45973.464710995373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45973.464710995373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45973.464710995373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45973.464710995373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45973.464710995373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45973.464710995373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45973.464710995373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45973.464710995373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45973.464710995373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45973.464710995373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45973.464710995373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45973.464710995373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45973.464710995373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45973.464710995373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45973.464710995373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45973.464710995373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45973.464710995373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45973.464710995373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45973.464710995373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45973.464710995373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45973.464710995373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45973.464710995373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45973.464710995373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45973.464710995373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45973.464710995373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45973.464710995373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45973.464710995373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45973.464710995373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45973.464710995373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45973.464710995373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45973.464710995373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45973.464710995373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45973.464710995373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45973.464710995373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45973.464710995373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45973.464710995373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45973.464710995373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45973.464710995373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45973.464710995373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45973.464710995373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45973.464710995373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45973.464710995373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45973.464710995373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45973.464710995373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45973.464710995373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45973.464710995373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45973.464710995373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45973.464710995373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45973.464710995373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45973.464710995373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45973.464710995373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45973.464710995373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45973.464710995373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45973.464710995373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45973.464710995373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45973.464710995373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45973.464710995373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45973.464710995373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45973.464710995373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45973.464710995373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45973.464710995373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45973.464710995373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45973.464710995373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45973.464710995373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45973.464710995373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45973.464710995373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45973.464710995373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45973.464710995373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45973.464710995373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45973.464710995373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45973.464710995373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45973.464710995373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45973.464710995373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45973.464710995373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45973.464710995373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45973.464710995373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45973.464710995373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45973.464710995373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45973.464710995373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45973.464710995373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45973.464710995373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45973.464710995373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45973.464710995373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45973.464710995373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45973.464710995373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45973.464710995373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45973.464710995373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45973.464710995373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45973.464710995373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45973.464710995373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45973.464710995373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45973.464710995373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45973.464710995373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45973.464710995373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45973.464710995373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45973.464710995373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45973.464710995373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45973.464710995373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45973.464710995373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45973.464710995373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45973.464710995373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45973.464710995373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45973.464710995373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45973.464710995373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45973.464710995373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45973.464710995373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45973.464710995373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45973.464710995373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45973.464710995373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45973.464710995373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45973.464710995373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45973.464710995373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45973.464710995373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45973.464710995373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45973.464710995373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45973.464710995373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45973.464710995373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45973.464710995373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45973.464710995373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45973.464710995373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45973.464710995373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45973.464710995373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45973.464710995373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45973.464710995373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45973.464710995373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45973.464710995373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45973.464710995373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45973.464710995373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45973.464710995373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45973.464710995373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45973.464710995373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45973.464710995373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45973.464710995373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45973.464710995373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45973.464710995373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45973.464710995373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45973.464710995373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45973.464710995373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45973.464710995373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45973.464710995373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45973.464710995373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45973.464710995373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45973.464710995373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45973.464710995373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45973.464710995373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45973.464710995373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45973.464710995373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45973.464710995373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45973.464710995373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45973.464710995373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45973.464710995373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45973.464710995373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45973.464710995373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45973.464710995373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45973.464710995373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45973.464710995373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45973.464710995373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45973.464710995373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45973.464710995373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45973.464710995373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45973.464710995373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45973.464710995373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45973.464710995373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45973.464710995373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45973.464710995373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45973.464710995373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45973.464710995373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45973.464710995373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45973.464710995373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45973.464710995373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45973.464710995373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45973.464710995373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45973.464710995373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45973.464710995373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45973.464710995373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45973.464710995373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45973.464710995373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45973.464710995373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45973.464710995373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45973.464710995373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45973.464710995373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45973.464710995373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45973.464710995373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45973.464710995373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45973.464710995373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45973.464710995373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45973.464710995373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45973.464710995373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45973.464710995373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45973.464710995373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45973.464710995373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45973.464710995373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45973.464710995373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45973.464710995373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45973.464710995373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45973.464710995373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45973.464710995373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45973.464710995373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45973.464710995373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45973.464710995373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45973.464710995373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45973.464710995373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45973.464710995373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45973.464710995373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45973.464710995373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45973.464710995373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45973.464710995373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45973.464710995373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45973.464710995373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45973.464710995373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45973.464710995373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45973.464710995373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45973.464710995373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45973.464710995373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45973.464710995373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45973.464710995373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45973.464710995373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45973.464710995373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45973.464710995373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45973.464710995373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45973.464710995373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45973.464710995373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45973.464710995373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45973.464710995373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45973.464710995373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45973.464710995373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45973.464710995373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45973.464710995373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45973.464710995373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45973.464710995373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45973.464710995373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45973.464710995373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45973.464710995373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45973.464710995373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45973.464710995373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45973.464710995373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45973.464710995373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45973.464710995373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45973.464710995373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45973.464710995373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45973.464710995373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45973.464710995373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45973.464710995373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45973.464710995373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45973.464710995373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45973.464710995373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45973.464710995373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45973.464710995373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45973.464710995373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45973.464710995373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45973.464710995373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45973.464710995373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45973.464710995373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45973.464710995373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45973.464710995373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45973.464710995373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45973.464710995373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45973.464710995373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45973.464710995373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45973.464710995373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45973.464710995373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45973.464710995373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45973.464710995373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45973.464710995373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45973.464710995373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45973.464710995373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45973.464710995373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45973.464710995373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45973.464710995373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45973.464710995373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45973.464710995373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45973.464710995373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45973.464710995373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45973.464710995373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45973.464710995373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45973.464710995373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45973.464710995373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45973.464710995373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45973.464710995373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45973.464710995373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45973.464710995373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45973.464710995373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45973.464710995373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45973.464710995373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45973.464710995373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45973.464710995373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45973.464710995373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45973.464710995373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45973.464710995373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45973.464710995373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45973.464710995373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45973.464710995373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45973.464710995373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45973.464710995373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45973.464710995373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45973.464710995373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45973.464710995373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45973.464710995373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45973.464710995373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45973.464710995373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45973.464710995373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45973.464710995373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45973.464710995373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45973.464710995373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45973.464710995373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45973.464710995373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45973.464710995373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45973.464710995373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45973.464710995373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45973.464710995373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45973.464710995373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45973.464710995373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45973.464710995373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45973.464710995373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45973.464710995373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45973.464710995373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45973.464710995373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45973.464710995373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45973.464710995373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45973.464710995373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45973.464710995373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45973.464710995373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45973.464710995373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45973.464710995373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45973.464710995373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45973.464710995373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45973.464710995373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45973.464710995373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45973.464710995373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45973.464710995373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45973.464710995373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45973.464710995373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45973.464710995373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45973.464710995373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45973.464710995373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45973.464710995373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45973.464710995373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45973.464710995373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45973.464710995373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45973.464710995373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45973.464710995373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45973.464710995373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45973.464710995373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45973.464710995373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45973.464710995373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45973.464710995373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45973.464710995373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45973.464710995373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45973.464710995373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45973.464710995373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45973.464710995373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45973.464710995373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45973.464710995373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45973.464710995373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45973.464710995373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45973.464710995373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45973.464710995373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45973.464710995373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45973.464710995373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45973.464710995373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45973.464710995373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45973.464710995373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45973.464710995373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45973.464710995373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45973.464710995373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45973.464710995373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45973.464710995373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45973.464710995373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45973.464710995373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45973.464710995373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45973.464710995373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45973.464710995373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45973.464710995373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45973.464710995373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45973.464710995373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45973.464710995373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45973.464710995373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45973.464710995373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45973.464710995373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45973.464710995373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45973.464710995373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45973.464710995373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45973.464710995373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45973.464710995373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45973.464710995373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45973.464710995373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45973.464710995373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45973.464710995373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45973.464710995373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45973.464710995373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45973.464710995373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45973.464710995373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45973.464710995373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45973.464710995373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45973.464710995373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45973.464710995373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45973.464710995373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45973.464710995373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45973.464710995373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45973.464710995373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45973.464710995373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45973.464710995373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45973.464710995373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45973.464710995373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45973.464710995373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45973.464710995373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45973.464710995373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45973.464710995373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45973.464710995373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45973.464710995373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45973.464710995373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45973.464710995373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45973.464710995373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45973.464710995373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45973.464710995373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45973.464710995373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45973.464710995373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45973.464710995373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45973.464710995373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45973.464710995373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45973.464710995373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45973.464710995373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45973.464710995373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45973.464710995373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45973.464710995373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45973.464710995373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45973.464710995373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45973.464710995373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45973.464710995373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45973.464710995373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45973.464710995373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45973.464710995373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45973.464710995373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45973.464710995373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45973.464710995373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45973.464710995373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45973.464710995373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45973.464710995373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45973.464710995373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45973.464710995373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45973.464710995373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45973.464710995373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45973.464710995373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45973.464710995373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45973.464710995373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45973.464710995373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45973.464710995373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45973.464710995373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45973.464710995373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45973.464710995373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45973.464710995373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45973.464710995373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45973.464710995373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45973.464710995373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45973.464710995373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45973.464710995373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45973.464710995373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45973.464710995373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45973.464710995373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45973.464710995373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45973.464710995373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45973.464710995373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45973.464710995373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45973.464710995373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45973.464710995373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45973.464710995373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45973.464710995373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45973.464710995373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45973.464710995373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45973.464710995373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45973.464710995373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45973.464710995373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45973.464710995373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45973.464710995373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45973.464710995373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45973.464710995373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45973.464710995373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45973.464710995373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45973.464710995373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45973.464710995373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45973.464710995373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C13" sqref="C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269.98399340277683</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0.13276655093068257</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37297</v>
      </c>
      <c r="E4" s="95" t="s">
        <v>39021</v>
      </c>
      <c r="F4" s="96">
        <v>45973.408553240741</v>
      </c>
      <c r="G4" s="97">
        <f ca="1">IFERROR(NOW()-F4,"")</f>
        <v>5.6157754632295109E-2</v>
      </c>
      <c r="H4" s="96">
        <v>45973.402673611112</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37492</v>
      </c>
      <c r="E5" s="95" t="s">
        <v>39021</v>
      </c>
      <c r="F5" s="96">
        <v>45973.431469907409</v>
      </c>
      <c r="G5" s="97">
        <f ca="1">IFERROR(NOW()-F5,"")</f>
        <v>3.3241087963688187E-2</v>
      </c>
      <c r="H5" s="96">
        <v>45973.425439814811</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45973.464710995373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45973.464710995373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45973.464710995373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45973.464710995373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45973.464710995373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45973.464710995373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45973.464710995373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45973.464710995373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45973.464710995373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45973.464710995373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45973.464710995373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45973.464710995373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45973.464710995373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45973.464710995373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45973.464710995373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45973.464710995373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45973.464710995373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45973.464710995373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45973.464710995373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45973.464710995373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45973.464710995373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45973.464710995373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45973.464710995373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45973.464710995373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45973.464710995373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45973.464710995373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45973.464710995373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45973.464710995373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45973.464710995373</v>
      </c>
      <c r="H34" s="96"/>
      <c r="I34" s="135" t="str">
        <f>IFERROR(VLOOKUP(D34,DB!A:F,6,0),"")</f>
        <v/>
      </c>
      <c r="J34" s="135" t="str">
        <f>IFERROR(VLOOKUP(D34,DB!A:G,7,0),"")</f>
        <v/>
      </c>
      <c r="K34" s="98"/>
      <c r="L34" s="92" t="str">
        <f>IFERROR(VLOOKUP(D34,DB!A:I,9,0),"")</f>
        <v/>
      </c>
    </row>
    <row r="35" spans="1:12" ht="15" customHeight="1">
      <c r="A35" s="149"/>
      <c r="B35" s="149" t="str">
        <f>IFERROR(VLOOKUP(D35,DB!A:K,11,0),"")</f>
        <v/>
      </c>
      <c r="C35" s="150"/>
      <c r="D35" s="151"/>
      <c r="E35" s="152"/>
      <c r="F35" s="153"/>
      <c r="G35" s="97">
        <f ca="1">IFERROR(NOW()-F35,"")</f>
        <v>45973.464710995373</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45973.464710995373</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45973.464710995373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45973.464710995373</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45973.464710995373</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45973.464710995373</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45973.464710995373</v>
      </c>
      <c r="H41" s="153"/>
      <c r="I41" s="149" t="str">
        <f>IFERROR(VLOOKUP(D41,DB!A:F,6,0),"")</f>
        <v/>
      </c>
      <c r="J41" s="149" t="str">
        <f>IFERROR(VLOOKUP(D41,DB!A:G,7,0),"")</f>
        <v/>
      </c>
      <c r="K41" s="154"/>
      <c r="L41" s="151" t="str">
        <f>IFERROR(VLOOKUP(D41,DB!A:I,9,0),"")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81.632650810184714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47.275833680556389</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24.80359988426062</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38735</v>
      </c>
      <c r="E6" s="124" t="s">
        <v>39021</v>
      </c>
      <c r="F6" s="125">
        <v>45973.442418981482</v>
      </c>
      <c r="G6" s="126">
        <f t="shared" ca="1" si="1"/>
        <v>2.2292013891274109E-2</v>
      </c>
      <c r="H6" s="125">
        <v>45973.436863425923</v>
      </c>
      <c r="I6" s="124" t="str">
        <f>IFERROR(VLOOKUP(D6,DB!A:F,6,0),"")</f>
        <v>SCECO</v>
      </c>
      <c r="J6" s="124" t="str">
        <f>IFERROR(VLOOKUP(D6,DB!A:G,7,0),"")</f>
        <v>Haj Removal</v>
      </c>
      <c r="K6" s="124" t="s">
        <v>39130</v>
      </c>
      <c r="L6" s="124" t="str">
        <f>IFERROR(VLOOKUP(D6,DB!A:I,9,0),"")</f>
        <v>Latis</v>
      </c>
    </row>
    <row r="7" spans="1:13">
      <c r="A7" s="124"/>
      <c r="B7" s="124" t="str">
        <f>IFERROR(VLOOKUP(D7,DB!A:K,11,0),"")</f>
        <v/>
      </c>
      <c r="C7" s="124"/>
      <c r="D7"/>
      <c r="E7" s="124"/>
      <c r="F7" s="125"/>
      <c r="G7" s="126">
        <f t="shared" ca="1" si="1"/>
        <v>45973.464710995373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45973.464710995373</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45973.464710995373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45973.464710995373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45973.464710995373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45973.464710995373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45973.464710995373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45973.464710995373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45973.464710995373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45973.464710995373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45973.464710995373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45973.464710995373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45973.464710995373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45973.464710995373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45973.464710995373</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45973.464710995373</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45973.464710995373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45973.464710995373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45973.464710995373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45973.464710995373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45973.464710995373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45973.464710995373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45973.464710995373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45973.464710995373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45973.464710995373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45973.464710995373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45973.464710995373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45973.464710995373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45973.464710995373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45973.464710995373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45973.464710995373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45973.464710995373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45973.464710995373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45973.464710995373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45973.464710995373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45973.464710995373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45973.464710995373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45973.464710995373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45973.464710995373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45973.464710995373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45973.464710995373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45973.464710995373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45973.464710995373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45973.464710995373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45973.464710995373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45973.464710995373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45973.464710995373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45973.464710995373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45973.464710995373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45973.464710995373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45973.464710995373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45973.464710995373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45973.464710995373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45973.464710995373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45973.464710995373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45973.464710995373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45973.464710995373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45973.464710995373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45973.464710995373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45973.464710995373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45973.464710995373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45973.464710995373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45973.464710995373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45973.464710995373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45973.464710995373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45973.464710995373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45973.464710995373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45973.464710995373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45973.464710995373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45973.464710995373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45973.464710995373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45973.464710995373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45973.464710995373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45973.464710995373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45973.464710995373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45973.464710995373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45973.464710995373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45973.464710995373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45973.464710995373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45973.464710995373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45973.464710995373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45973.464710995373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45973.464710995373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45973.464710995373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45973.464710995373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45973.464710995373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45973.464710995373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45973.464710995373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45973.464710995373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45973.464710995373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45973.464710995373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45973.464710995373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45973.464710995373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45973.464710995373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45973.464710995373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45973.464710995373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45973.464710995373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45973.464710995373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45973.464710995373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45973.464710995373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45973.464710995373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45973.464710995373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45973.464710995373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45973.464710995373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45973.464710995373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45973.464710995373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45973.464710995373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45973.464710995373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45973.464710995373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45973.464710995373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45973.464710995373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45973.464710995373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45973.464710995373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45973.464710995373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45973.464710995373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45973.464710995373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45973.464710995373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45973.464710995373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45973.464710995373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45973.464710995373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45973.464710995373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45973.464710995373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45973.464710995373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45973.464710995373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45973.464710995373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45973.464710995373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45973.464710995373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45973.464710995373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45973.464710995373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45973.464710995373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45973.464710995373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45973.464710995373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45973.464710995373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45973.464710995373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45973.464710995373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45973.464710995373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45973.464710995373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45973.464710995373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45973.464710995373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45973.464710995373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45973.464710995373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45973.464710995373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45973.464710995373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45973.464710995373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45973.464710995373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45973.464710995373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45973.464710995373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45973.464710995373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45973.464710995373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45973.464710995373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45973.464710995373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45973.464710995373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45973.464710995373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45973.464710995373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45973.464710995373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45973.464710995373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45973.464710995373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45973.464710995373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45973.464710995373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45973.464710995373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45973.464710995373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45973.464710995373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45973.464710995373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45973.464710995373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45973.464710995373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45973.464710995373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45973.464710995373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45973.464710995373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45973.464710995373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45973.464710995373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45973.464710995373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45973.464710995373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45973.464710995373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45973.464710995373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45973.464710995373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45973.464710995373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45973.464710995373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45973.464710995373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45973.464710995373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45973.464710995373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45973.464710995373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45973.464710995373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45973.464710995373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45973.464710995373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45973.464710995373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45973.464710995373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45973.464710995373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45973.464710995373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45973.464710995373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45973.464710995373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45973.464710995373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45973.464710995373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45973.464710995373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45973.464710995373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45973.464710995373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45973.464710995373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45973.464710995373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45973.464710995373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45973.464710995373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45973.464710995373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45973.464710995373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45973.464710995373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45973.464710995373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45973.464710995373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45973.464710995373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45973.464710995373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45973.464710995373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45973.464710995373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45973.464710995373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45973.464710995373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45973.464710995373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45973.464710995373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45973.464710995373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45973.464710995373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45973.464710995373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45973.464710995373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45973.464710995373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45973.464710995373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45973.464710995373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45973.464710995373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45973.464710995373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45973.464710995373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45973.464710995373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45973.464710995373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45973.464710995373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45973.464710995373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45973.464710995373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45973.464710995373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45973.464710995373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45973.464710995373</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61" ca="1" si="0">IFERROR(NOW()-F2,"-")</f>
        <v>0.13346099537011469</v>
      </c>
      <c r="H2" s="143">
        <v>45973.190428240741</v>
      </c>
      <c r="I2" s="141" t="str">
        <f>IFERROR(VLOOKUP(D2,DB!A:F,6,0),"")</f>
        <v>SCECO</v>
      </c>
      <c r="J2" s="141" t="str">
        <f>IFERROR(VLOOKUP(D2,DB!A:G,7,0),"")</f>
        <v>Good</v>
      </c>
      <c r="K2" s="144" t="s">
        <v>39132</v>
      </c>
      <c r="L2" s="145" t="str">
        <f>IFERROR(VLOOKUP(D2,DB!A:I,9,0),"")</f>
        <v>Latis</v>
      </c>
    </row>
    <row r="3" spans="1:16382" ht="31.5" customHeight="1">
      <c r="A3" s="140" t="s">
        <v>39133</v>
      </c>
      <c r="B3" s="141" t="str">
        <f>IFERROR(VLOOKUP(D3,DB!A:K,11,0),"")</f>
        <v>R6</v>
      </c>
      <c r="C3" s="142">
        <v>2</v>
      </c>
      <c r="D3" s="164" t="s">
        <v>34266</v>
      </c>
      <c r="E3" s="124" t="s">
        <v>39021</v>
      </c>
      <c r="F3" s="143">
        <v>45973.434479166666</v>
      </c>
      <c r="G3" s="105">
        <f t="shared" ca="1" si="0"/>
        <v>3.0231828706746455E-2</v>
      </c>
      <c r="H3" s="143">
        <v>45973.425208333334</v>
      </c>
      <c r="I3" s="141" t="str">
        <f>IFERROR(VLOOKUP(D3,DB!A:F,6,0),"")</f>
        <v>SCECO</v>
      </c>
      <c r="J3" s="141" t="str">
        <f>IFERROR(VLOOKUP(D3,DB!A:G,7,0),"")</f>
        <v>Dead</v>
      </c>
      <c r="K3" s="144" t="s">
        <v>39134</v>
      </c>
      <c r="L3" s="145" t="str">
        <f>IFERROR(VLOOKUP(D3,DB!A:I,9,0),"")</f>
        <v>Latis</v>
      </c>
    </row>
    <row r="4" spans="1:16382" ht="31.5" customHeight="1">
      <c r="A4" s="140"/>
      <c r="B4" s="141" t="str">
        <f>IFERROR(VLOOKUP(D4,DB!A:K,11,0),"")</f>
        <v/>
      </c>
      <c r="C4" s="142"/>
      <c r="D4" s="61"/>
      <c r="E4" s="124"/>
      <c r="F4" s="143"/>
      <c r="G4" s="105">
        <f t="shared" ca="1" si="0"/>
        <v>45973.464710995373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45973.464710995373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45973.464710995373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45973.464710995373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45973.464710995373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45973.464710995373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45973.464710995373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45973.464710995373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45973.464710995373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45973.464710995373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45973.464710995373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45973.464710995373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45973.464710995373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45973.464710995373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45973.464710995373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45973.464710995373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45973.464710995373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45973.464710995373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45973.464710995373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45973.464710995373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45973.464710995373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45973.464710995373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45973.464710995373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45973.464710995373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45973.464710995373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45973.464710995373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45973.464710995373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45973.464710995373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45973.464710995373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45973.464710995373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45973.464710995373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45973.464710995373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45973.464710995373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45973.464710995373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45973.464710995373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45973.464710995373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45973.464710995373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45973.464710995373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45973.464710995373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45973.464710995373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45973.464710995373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45973.464710995373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45973.464710995373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45973.464710995373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45973.464710995373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45973.464710995373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45973.464710995373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45973.464710995373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45973.464710995373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45973.464710995373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45973.464710995373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45973.464710995373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45973.464710995373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45973.464710995373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45973.464710995373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45973.464710995373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45973.464710995373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45973.464710995373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45973.464710995373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45973.464710995373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45973.464710995373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45973.464710995373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45973.464710995373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45973.464710995373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45973.464710995373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45973.464710995373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45973.464710995373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45973.464710995373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45973.464710995373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45973.464710995373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45973.464710995373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45973.464710995373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45973.464710995373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45973.464710995373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45973.464710995373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45973.464710995373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45973.464710995373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45973.464710995373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45973.464710995373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45973.464710995373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45973.464710995373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45973.464710995373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45973.464710995373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45973.464710995373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45973.464710995373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45973.464710995373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45973.464710995373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45973.464710995373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45973.464710995373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45973.464710995373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45973.464710995373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45973.464710995373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45973.464710995373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45973.464710995373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45973.464710995373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45973.464710995373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45973.464710995373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45973.464710995373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45973.464710995373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45973.464710995373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45973.464710995373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45973.464710995373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45973.464710995373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45973.464710995373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45973.464710995373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45973.464710995373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45973.464710995373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45973.464710995373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45973.464710995373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45973.464710995373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45973.464710995373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45973.464710995373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45973.464710995373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45973.464710995373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45973.464710995373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45973.464710995373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45973.464710995373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45973.464710995373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45973.464710995373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45973.464710995373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45973.464710995373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45973.464710995373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45973.464710995373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45973.464710995373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45973.464710995373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45973.464710995373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45973.464710995373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45973.464710995373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45973.464710995373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45973.464710995373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45973.464710995373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45973.464710995373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45973.464710995373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45973.464710995373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45973.464710995373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45973.464710995373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45973.464710995373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45973.464710995373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45973.464710995373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45973.464710995373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45973.464710995373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45973.464710995373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45973.464710995373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45973.464710995373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45973.464710995373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45973.464710995373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45973.464710995373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45973.464710995373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45973.464710995373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45973.464710995373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45973.464710995373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45973.464710995373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45973.464710995373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45973.464710995373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45973.464710995373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45973.464710995373</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