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234" documentId="120_S{2AC9BD13-BADA-5192-A53E-5A8FF88502F6}" xr6:coauthVersionLast="47" xr6:coauthVersionMax="47" xr10:uidLastSave="{78265ABD-EEAC-4862-B78A-B4FAA73CC0F6}"/>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<sst xmlns="http://schemas.openxmlformats.org/spreadsheetml/2006/main" count="180300" uniqueCount="39130">
  <si>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</si>
  <si>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</si>
  <si>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</si>
  <si>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</si>
  <si>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</si>
  <si>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</si>
  <si>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</si>
  <si>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</si>
  <si>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</si>
  <si>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</si>
  <si>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</si>
  <si>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</si>
  <si>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</si>
  <si>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</si>
  <si>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</si>
  <si>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</si>
  <si>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</si>
  <si>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</si>
  <si>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</si>
  <si>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</si>
  <si>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</si>
  <si>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</si>
  <si>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</si>
  <si>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</si>
  <si>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</si>
  <si>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</si>
  <si>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</si>
  <si>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</si>
  <si>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</si>
  <si>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</si>
  <si>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</si>
  <si>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</si>
  <si>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</si>
  <si>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</si>
  <si>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</si>
  <si>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</si>
  <si>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</si>
  <si>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</si>
  <si>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</si>
  <si>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</si>
  <si>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</si>
  <si>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</si>
  <si>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</si>
  <si>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</si>
  <si>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</si>
  <si>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</si>
  <si>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</si>
  <si>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</si>
  <si>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</si>
  <si>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</si>
  <si>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</si>
  <si>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</si>
  <si>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</si>
  <si>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</si>
  <si>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</si>
  <si>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</si>
  <si>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</si>
  <si>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</si>
  <si>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</si>
  <si>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</si>
  <si>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</si>
  <si>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</si>
  <si>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</si>
  <si>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</si>
  <si>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</si>
  <si>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</si>
  <si>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</si>
  <si>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</si>
  <si>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</si>
  <si>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</si>
  <si>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</si>
  <si>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</si>
  <si>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</si>
  <si>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</si>
  <si>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</si>
  <si>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</si>
  <si>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</si>
  <si>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</si>
  <si>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</si>
  <si>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</si>
  <si>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</si>
  <si>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</si>
  <si>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</si>
  <si>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</si>
  <si>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</si>
  <si>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</si>
  <si>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</si>
  <si>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</si>
  <si>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</si>
  <si>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</si>
  <si>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</si>
  <si>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</si>
  <si>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</si>
  <si>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</si>
  <si>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</si>
  <si>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</si>
  <si>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</si>
  <si>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</si>
  <si>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</si>
  <si>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</si>
  <si>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</si>
  <si>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</si>
  <si>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</si>
  <si>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</si>
  <si>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</si>
  <si>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</si>
  <si>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</si>
  <si>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</si>
  <si>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</si>
  <si>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</si>
  <si>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</si>
  <si>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</si>
  <si>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</si>
  <si>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</si>
  <si>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</si>
  <si>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</si>
  <si>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</si>
  <si>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</si>
  <si>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</si>
  <si>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</si>
  <si>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</si>
  <si>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</si>
  <si>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</si>
  <si>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</si>
  <si>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</si>
  <si>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</si>
  <si>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</si>
  <si>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</si>
  <si>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</si>
  <si>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</si>
  <si>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</si>
  <si>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</si>
  <si>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</si>
  <si>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</si>
  <si>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</si>
  <si>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</si>
  <si>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</si>
  <si>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</si>
  <si>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</si>
  <si>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</si>
  <si>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</si>
  <si>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</si>
  <si>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</si>
  <si>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</si>
  <si>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</si>
  <si>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</si>
  <si>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</si>
  <si>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</si>
  <si>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</si>
  <si>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</si>
  <si>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</si>
  <si>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</si>
  <si>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</si>
  <si>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</si>
  <si>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</si>
  <si>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</si>
  <si>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</si>
  <si>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</si>
  <si>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</si>
  <si>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</si>
  <si>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</si>
  <si>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</si>
  <si>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</si>
  <si>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</si>
  <si>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</si>
  <si>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</si>
  <si>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</si>
  <si>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</si>
  <si>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</si>
  <si>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</si>
  <si>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</si>
  <si>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</si>
  <si>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</si>
  <si>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</si>
  <si>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</si>
  <si>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</si>
  <si>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</si>
  <si>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</si>
  <si>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</si>
  <si>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</si>
  <si>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</si>
  <si>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</si>
  <si>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</si>
  <si>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</si>
  <si>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</si>
  <si>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</si>
  <si>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</si>
  <si>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</si>
  <si>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</si>
  <si>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</si>
  <si>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</si>
  <si>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</si>
  <si>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</si>
  <si>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</si>
  <si>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</si>
  <si>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</si>
  <si>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</si>
  <si>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</si>
  <si>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</si>
  <si>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</si>
  <si>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</si>
  <si>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</si>
  <si>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</si>
  <si>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</si>
  <si>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</si>
  <si>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</si>
  <si>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</si>
  <si>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</si>
  <si>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</si>
  <si>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</si>
  <si>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</si>
  <si>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</si>
  <si>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</si>
  <si>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</si>
  <si>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</si>
  <si>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</si>
  <si>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</si>
  <si>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</si>
  <si>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</si>
  <si>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</si>
  <si>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</si>
  <si>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</si>
  <si>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</si>
  <si>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</si>
  <si>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</si>
  <si>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</si>
  <si>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</si>
  <si>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</si>
  <si>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</si>
  <si>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</si>
  <si>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</si>
  <si>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</si>
  <si>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</si>
  <si>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</si>
  <si>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</si>
  <si>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</si>
  <si>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</si>
  <si>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</si>
  <si>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</si>
  <si>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</si>
  <si>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</si>
  <si>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</si>
  <si>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</si>
  <si>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</si>
  <si>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</si>
  <si>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</si>
  <si>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</si>
  <si>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</si>
  <si>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</si>
  <si>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</si>
  <si>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</si>
  <si>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</si>
  <si>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</si>
  <si>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</si>
  <si>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</si>
  <si>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</si>
  <si>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</si>
  <si>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</si>
  <si>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</si>
  <si>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</si>
  <si>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</si>
  <si>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</si>
  <si>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</si>
  <si>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</si>
  <si>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</si>
  <si>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</si>
  <si>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</si>
  <si>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</si>
  <si>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</si>
  <si>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</si>
  <si>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</si>
  <si>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</si>
  <si>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</si>
  <si>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</si>
  <si>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</si>
  <si>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</si>
  <si>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</si>
  <si>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</si>
  <si>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</si>
  <si>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</si>
  <si>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</si>
  <si>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</si>
  <si>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</si>
  <si>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</si>
  <si>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</si>
  <si>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</si>
  <si>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</si>
  <si>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</si>
  <si>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</si>
  <si>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</si>
  <si>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</si>
  <si>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</si>
  <si>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</si>
  <si>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</si>
  <si>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</si>
  <si>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</si>
  <si>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</si>
  <si>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</si>
  <si>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</si>
  <si>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</si>
  <si>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</si>
  <si>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</si>
  <si>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</si>
  <si>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</si>
  <si>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</si>
  <si>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</si>
  <si>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</si>
  <si>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</si>
  <si>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</si>
  <si>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</si>
  <si>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</si>
  <si>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</si>
  <si>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</si>
  <si>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</si>
  <si>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</si>
  <si>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</si>
  <si>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</si>
  <si>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</si>
  <si>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</si>
  <si>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</si>
  <si>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</si>
  <si>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</si>
  <si>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</si>
  <si>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</si>
  <si>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</si>
  <si>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</si>
  <si>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</si>
  <si>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</si>
  <si>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</si>
  <si>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</si>
  <si>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</si>
  <si>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</si>
  <si>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</si>
  <si>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</si>
  <si>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</si>
  <si>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</si>
  <si>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</si>
  <si>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</si>
  <si>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</si>
  <si>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</si>
  <si>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</si>
  <si>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</si>
  <si>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</si>
  <si>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</si>
  <si>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</si>
  <si>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</si>
  <si>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</si>
  <si>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</si>
  <si>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</si>
  <si>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</si>
  <si>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</si>
  <si>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</si>
  <si>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</si>
  <si>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</si>
  <si>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</si>
  <si>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</si>
  <si>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</si>
  <si>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</si>
  <si>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</si>
  <si>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</si>
  <si>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</si>
  <si>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</si>
  <si>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</si>
  <si>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</si>
  <si>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</si>
  <si>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</si>
  <si>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</si>
  <si>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</si>
  <si>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</si>
  <si>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</si>
  <si>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</si>
  <si>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</si>
  <si>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</si>
  <si>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</si>
  <si>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</si>
  <si>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</si>
  <si>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</si>
  <si>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</si>
  <si>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</si>
  <si>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</si>
  <si>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</si>
  <si>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</si>
  <si>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</si>
  <si>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</si>
  <si>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</si>
  <si>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</si>
  <si>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</si>
  <si>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</si>
  <si>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</si>
  <si>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</si>
  <si>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</si>
  <si>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</si>
  <si>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</si>
  <si>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</si>
  <si>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</si>
  <si>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</si>
  <si>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</si>
  <si>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</si>
  <si>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</si>
  <si>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</si>
  <si>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</si>
  <si>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</si>
  <si>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</si>
  <si>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</si>
  <si>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</si>
  <si>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</si>
  <si>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</si>
  <si>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</si>
  <si>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</si>
  <si>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</si>
  <si>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</si>
  <si>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</si>
  <si>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</si>
  <si>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</si>
  <si>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</si>
  <si>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</si>
  <si>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</si>
  <si>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</si>
  <si>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</si>
  <si>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</si>
  <si>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</si>
  <si>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</si>
  <si>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</si>
  <si>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</si>
  <si>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</si>
  <si>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</si>
  <si>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</si>
  <si>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</si>
  <si>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</si>
  <si>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</si>
  <si>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</si>
  <si>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</si>
  <si>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</si>
  <si>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</si>
  <si>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</si>
  <si>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</si>
  <si>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</si>
  <si>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</si>
  <si>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</si>
  <si>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</si>
  <si>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</si>
  <si>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</si>
  <si>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</si>
  <si>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</si>
  <si>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</si>
  <si>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</si>
  <si>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</si>
  <si>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</si>
  <si>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</si>
  <si>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</si>
  <si>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</si>
  <si>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</si>
  <si>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</si>
  <si>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</si>
  <si>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</si>
  <si>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</si>
  <si>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</si>
  <si>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</si>
  <si>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</si>
  <si>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</si>
  <si>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</si>
  <si>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</si>
  <si>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</si>
  <si>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</si>
  <si>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</si>
  <si>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</si>
  <si>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</si>
  <si>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</si>
  <si>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</si>
  <si>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</si>
  <si>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</si>
  <si>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</si>
  <si>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</si>
  <si>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</si>
  <si>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</si>
  <si>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</si>
  <si>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</si>
  <si>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</si>
  <si>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</si>
  <si>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</si>
  <si>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</si>
  <si>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</si>
  <si>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</si>
  <si>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</si>
  <si>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</si>
  <si>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</si>
  <si>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</si>
  <si>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</si>
  <si>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</si>
  <si>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</si>
  <si>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</si>
  <si>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</si>
  <si>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</si>
  <si>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</si>
  <si>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</si>
  <si>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</si>
  <si>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</si>
  <si>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</si>
  <si>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</si>
  <si>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</si>
  <si>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</si>
  <si>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</si>
  <si>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</si>
  <si>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</si>
  <si>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</si>
  <si>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</si>
  <si>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</si>
  <si>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</si>
  <si>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</si>
  <si>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</si>
  <si>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</si>
  <si>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</si>
  <si>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</si>
  <si>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</si>
  <si>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</si>
  <si>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</si>
  <si>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</si>
  <si>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</si>
  <si>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</si>
  <si>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</si>
  <si>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</si>
  <si>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</si>
  <si>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</si>
  <si>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</si>
  <si>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</si>
  <si>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</si>
  <si>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</si>
  <si>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</si>
  <si>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</si>
  <si>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</si>
  <si>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</si>
  <si>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</si>
  <si>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</si>
  <si>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</si>
  <si>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</si>
  <si>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</si>
  <si>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</si>
  <si>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</si>
  <si>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</si>
  <si>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</si>
  <si>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</si>
  <si>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</si>
  <si>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</si>
  <si>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</si>
  <si>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</si>
  <si>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</si>
  <si>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</si>
  <si>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</si>
  <si>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</si>
  <si>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</si>
  <si>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</si>
  <si>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</si>
  <si>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</si>
  <si>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</si>
  <si>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</si>
  <si>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</si>
  <si>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</si>
  <si>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</si>
  <si>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</si>
  <si>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</si>
  <si>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</si>
  <si>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</si>
  <si>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</si>
  <si>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</si>
  <si>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</si>
  <si>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</si>
  <si>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</si>
  <si>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</si>
  <si>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</si>
  <si>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</si>
  <si>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</si>
  <si>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</si>
  <si>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</si>
  <si>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</si>
  <si>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</si>
  <si>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</si>
  <si>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</si>
  <si>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</si>
  <si>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</si>
  <si>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</si>
  <si>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</si>
  <si>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</si>
  <si>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</si>
  <si>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</si>
  <si>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</si>
  <si>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</si>
  <si>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</si>
  <si>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</si>
  <si>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</si>
  <si>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</si>
  <si>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</si>
  <si>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</si>
  <si>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</si>
  <si>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</si>
  <si>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</si>
  <si>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</si>
  <si>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</si>
  <si>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</si>
  <si>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</si>
  <si>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</si>
  <si>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</si>
  <si>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</si>
  <si>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</si>
  <si>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</si>
  <si>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</si>
  <si>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</si>
  <si>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</si>
  <si>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</si>
  <si>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</si>
  <si>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</si>
  <si>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</si>
  <si>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</si>
  <si>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</si>
  <si>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</si>
  <si>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</si>
  <si>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</si>
  <si>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</si>
  <si>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</si>
  <si>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</si>
  <si>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</si>
  <si>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</si>
  <si>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</si>
  <si>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</si>
  <si>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</si>
  <si>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</si>
  <si>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</si>
  <si>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</si>
  <si>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</si>
  <si>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</si>
  <si>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</si>
  <si>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</si>
  <si>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</si>
  <si>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</si>
  <si>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</si>
  <si>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</si>
  <si>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</si>
  <si>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</si>
  <si>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</si>
  <si>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</si>
  <si>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</si>
  <si>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</si>
  <si>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</si>
  <si>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</si>
  <si>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</si>
  <si>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</si>
  <si>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</si>
  <si>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</si>
  <si>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</si>
  <si>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</si>
  <si>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</si>
  <si>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</si>
  <si>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</si>
  <si>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</si>
  <si>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</si>
  <si>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</si>
  <si>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</si>
  <si>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</si>
  <si>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</si>
  <si>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</si>
  <si>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</si>
  <si>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</si>
  <si>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</si>
  <si>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</si>
  <si>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</si>
  <si>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</si>
  <si>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</si>
  <si>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</si>
  <si>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</si>
  <si>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</si>
  <si>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</si>
  <si>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</si>
  <si>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</si>
  <si>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</si>
  <si>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</si>
  <si>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</si>
  <si>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</si>
  <si>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</si>
  <si>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</si>
  <si>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</si>
  <si>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</si>
  <si>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</si>
  <si>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</si>
  <si>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</si>
  <si>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</si>
  <si>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</si>
  <si>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</si>
  <si>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</si>
  <si>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</si>
  <si>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</si>
  <si>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</si>
  <si>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</si>
  <si>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</si>
  <si>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</si>
  <si>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</si>
  <si>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</si>
  <si>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</si>
  <si>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</si>
  <si>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</si>
  <si>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</si>
  <si>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</si>
  <si>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</si>
  <si>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</si>
  <si>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</si>
  <si>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</si>
  <si>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</si>
  <si>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</si>
  <si>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</si>
  <si>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</si>
  <si>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</si>
  <si>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</si>
  <si>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</si>
  <si>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</si>
  <si>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</si>
  <si>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</si>
  <si>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</si>
  <si>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</si>
  <si>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</si>
  <si>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</si>
  <si>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</si>
  <si>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</si>
  <si>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</si>
  <si>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</si>
  <si>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</si>
  <si>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</si>
  <si>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</si>
  <si>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</si>
  <si>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</si>
  <si>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</si>
  <si>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</si>
  <si>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</si>
  <si>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</si>
  <si>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</si>
  <si>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</si>
  <si>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</si>
  <si>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</si>
  <si>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</si>
  <si>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</si>
  <si>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</si>
  <si>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</si>
  <si>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</si>
  <si>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</si>
  <si>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</si>
  <si>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</si>
  <si>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</si>
  <si>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</si>
  <si>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</si>
  <si>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</si>
  <si>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</si>
  <si>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</si>
  <si>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</si>
  <si>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</si>
  <si>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</si>
  <si>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</si>
  <si>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</si>
  <si>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</si>
  <si>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</si>
  <si>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</si>
  <si>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</si>
  <si>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</si>
  <si>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</si>
  <si>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</si>
  <si>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</si>
  <si>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</si>
  <si>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</si>
  <si>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</si>
  <si>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</si>
  <si>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</si>
  <si>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</si>
  <si>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</si>
  <si>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</si>
  <si>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</si>
  <si>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</si>
  <si>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</si>
  <si>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</si>
  <si>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</si>
  <si>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</si>
  <si>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</si>
  <si>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</si>
  <si>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</si>
  <si>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</si>
  <si>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</si>
  <si>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</si>
  <si>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</si>
  <si>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</si>
  <si>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</si>
  <si>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</si>
  <si>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</si>
  <si>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</si>
  <si>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</si>
  <si>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</si>
  <si>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</si>
  <si>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</si>
  <si>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</si>
  <si>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</si>
  <si>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</si>
  <si>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</si>
  <si>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</si>
  <si>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</si>
  <si>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</si>
  <si>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</si>
  <si>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</si>
  <si>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</si>
  <si>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</si>
  <si>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</si>
  <si>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</si>
  <si>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</si>
  <si>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</si>
  <si>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</si>
  <si>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</si>
  <si>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</si>
  <si>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</si>
  <si>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</si>
  <si>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</si>
  <si>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</si>
  <si>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</si>
  <si>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</si>
  <si>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</si>
  <si>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</si>
  <si>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</si>
  <si>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</si>
  <si>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</si>
  <si>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</si>
  <si>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</si>
  <si>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</si>
  <si>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</si>
  <si>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</si>
  <si>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</si>
  <si>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</si>
  <si>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</si>
  <si>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</si>
  <si>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</si>
  <si>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</si>
  <si>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</si>
  <si>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</si>
  <si>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</si>
  <si>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</si>
  <si>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</si>
  <si>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</si>
  <si>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</si>
  <si>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</si>
  <si>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</si>
  <si>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</si>
  <si>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</si>
  <si>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</si>
  <si>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</si>
  <si>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</si>
  <si>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</si>
  <si>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</si>
  <si>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</si>
  <si>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</si>
  <si>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</si>
  <si>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</si>
  <si>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</si>
  <si>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</si>
  <si>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</si>
  <si>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</si>
  <si>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</si>
  <si>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</si>
  <si>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</si>
  <si>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</si>
  <si>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</si>
  <si>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</si>
  <si>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</si>
  <si>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</si>
  <si>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</si>
  <si>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</si>
  <si>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</si>
  <si>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</si>
  <si>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</si>
  <si>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</si>
  <si>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</si>
  <si>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</si>
  <si>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</si>
  <si>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</si>
  <si>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</si>
  <si>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</si>
  <si>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</si>
  <si>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</si>
  <si>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</si>
  <si>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</si>
  <si>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</si>
  <si>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</si>
  <si>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</si>
  <si>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</si>
  <si>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</si>
  <si>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</si>
  <si>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</si>
  <si>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</si>
  <si>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</si>
  <si>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</si>
  <si>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</si>
  <si>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</si>
  <si>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</si>
  <si>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</si>
  <si>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</si>
  <si>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</si>
  <si>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</si>
  <si>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</si>
  <si>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</si>
  <si>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</si>
  <si>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</si>
  <si>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</si>
  <si>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</si>
  <si>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</si>
  <si>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</si>
  <si>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</si>
  <si>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</si>
  <si>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</si>
  <si>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</si>
  <si>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</si>
  <si>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</si>
  <si>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</si>
  <si>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</si>
  <si>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</si>
  <si>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</si>
  <si>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</si>
  <si>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</si>
  <si>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</si>
  <si>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</si>
  <si>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</si>
  <si>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</si>
  <si>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</si>
  <si>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</si>
  <si>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</si>
  <si>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</si>
  <si>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</si>
  <si>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</si>
  <si>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</si>
  <si>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</si>
  <si>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</si>
  <si>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</si>
  <si>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</si>
  <si>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</si>
  <si>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</si>
  <si>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</si>
  <si>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</si>
  <si>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</si>
  <si>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</si>
  <si>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</si>
  <si>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</si>
  <si>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</si>
  <si>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</si>
  <si>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</si>
  <si>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</si>
  <si>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</si>
  <si>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</si>
  <si>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</si>
  <si>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</si>
  <si>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</si>
  <si>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</si>
  <si>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</si>
  <si>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</si>
  <si>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</si>
  <si>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</si>
  <si>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</si>
  <si>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</si>
  <si>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</si>
  <si>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</si>
  <si>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</si>
  <si>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</si>
  <si>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</si>
  <si>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</si>
  <si>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</si>
  <si>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</si>
  <si>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</si>
  <si>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</si>
  <si>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</si>
  <si>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</si>
  <si>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</si>
  <si>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</si>
  <si>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</si>
  <si>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</si>
  <si>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</si>
  <si>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</si>
  <si>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</si>
  <si>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</si>
  <si>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</si>
  <si>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</si>
  <si>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</si>
  <si>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</si>
  <si>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</si>
  <si>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</si>
  <si>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</si>
  <si>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</si>
  <si>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</si>
  <si>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</si>
  <si>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</si>
  <si>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</si>
  <si>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</si>
  <si>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</si>
  <si>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</si>
  <si>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</si>
  <si>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</si>
  <si>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</si>
  <si>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</si>
  <si>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</si>
  <si>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</si>
  <si>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</si>
  <si>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</si>
  <si>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</si>
  <si>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</si>
  <si>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</si>
  <si>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</si>
  <si>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</si>
  <si>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</si>
  <si>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</si>
  <si>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</si>
  <si>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</si>
  <si>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</si>
  <si>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</si>
  <si>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</si>
  <si>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</si>
  <si>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</si>
  <si>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</si>
  <si>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</si>
  <si>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</si>
  <si>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</si>
  <si>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</si>
  <si>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</si>
  <si>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</si>
  <si>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</si>
  <si>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</si>
  <si>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</si>
  <si>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</si>
  <si>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</si>
  <si>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</si>
  <si>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</si>
  <si>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</si>
  <si>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</si>
  <si>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</si>
  <si>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</si>
  <si>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</si>
  <si>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</si>
  <si>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</si>
  <si>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</si>
  <si>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</si>
  <si>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</si>
  <si>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</si>
  <si>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</si>
  <si>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</si>
  <si>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</si>
  <si>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</si>
  <si>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</si>
  <si>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</si>
  <si>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</si>
  <si>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</si>
  <si>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</si>
  <si>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</si>
  <si>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</si>
  <si>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</si>
  <si>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</si>
  <si>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</si>
  <si>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</si>
  <si>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</si>
  <si>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</si>
  <si>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</si>
  <si>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</si>
  <si>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</si>
  <si>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</si>
  <si>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</si>
  <si>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</si>
  <si>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</si>
  <si>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</si>
  <si>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</si>
  <si>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</si>
  <si>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</si>
  <si>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</si>
  <si>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</si>
  <si>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</si>
  <si>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</si>
  <si>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</si>
  <si>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</si>
  <si>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</si>
  <si>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</si>
  <si>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</si>
  <si>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</si>
  <si>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</si>
  <si>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</si>
  <si>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</si>
  <si>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</si>
  <si>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</si>
  <si>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</si>
  <si>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</si>
  <si>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</si>
  <si>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</si>
  <si>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</si>
  <si>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</si>
  <si>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</si>
  <si>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</si>
  <si>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</si>
  <si>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</si>
  <si>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</si>
  <si>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</si>
  <si>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</si>
  <si>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</si>
  <si>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</si>
  <si>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</si>
  <si>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</si>
  <si>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</si>
  <si>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</si>
  <si>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</si>
  <si>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</si>
  <si>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</si>
  <si>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</si>
  <si>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</si>
  <si>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</si>
  <si>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</si>
  <si>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</si>
  <si>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</si>
  <si>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</si>
  <si>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</si>
  <si>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</si>
  <si>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</si>
  <si>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</si>
  <si>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</si>
  <si>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</si>
  <si>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</si>
  <si>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</si>
  <si>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</si>
  <si>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</si>
  <si>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</si>
  <si>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</si>
  <si>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</si>
  <si>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</si>
  <si>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</si>
  <si>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</si>
  <si>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</si>
  <si>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</si>
  <si>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</si>
  <si>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</si>
  <si>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</si>
  <si>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</si>
  <si>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</si>
  <si>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</si>
  <si>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</si>
  <si>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</si>
  <si>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</si>
  <si>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</si>
  <si>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</si>
  <si>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</si>
  <si>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</si>
  <si>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</si>
  <si>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</si>
  <si>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</si>
  <si>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</si>
  <si>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</si>
  <si>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</si>
  <si>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</si>
  <si>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</si>
  <si>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</si>
  <si>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</si>
  <si>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</si>
  <si>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</si>
  <si>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</si>
  <si>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</si>
  <si>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</si>
  <si>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</si>
  <si>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</si>
  <si>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</si>
  <si>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</si>
  <si>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</si>
  <si>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</si>
  <si>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</si>
  <si>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</si>
  <si>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</si>
  <si>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</si>
  <si>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</si>
  <si>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</si>
  <si>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</si>
  <si>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</si>
  <si>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</si>
  <si>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</si>
  <si>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</si>
  <si>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</si>
  <si>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</si>
  <si>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</si>
  <si>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</si>
  <si>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</si>
  <si>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</si>
  <si>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</si>
  <si>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</si>
  <si>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</si>
  <si>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</si>
  <si>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</si>
  <si>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</si>
  <si>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</si>
  <si>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</si>
  <si>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</si>
  <si>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</si>
  <si>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</si>
  <si>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</si>
  <si>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</si>
  <si>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</si>
  <si>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</si>
  <si>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</si>
  <si>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</si>
  <si>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</si>
  <si>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</si>
  <si>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</si>
  <si>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</si>
  <si>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</si>
  <si>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</si>
  <si>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</si>
  <si>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</si>
  <si>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</si>
  <si>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</si>
  <si>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</si>
  <si>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</si>
  <si>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</si>
  <si>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</si>
  <si>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</si>
  <si>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</si>
  <si>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</si>
  <si>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</si>
  <si>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</si>
  <si>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</si>
  <si>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</si>
  <si>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</si>
  <si>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</si>
  <si>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</si>
  <si>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</si>
  <si>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</si>
  <si>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</si>
  <si>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</si>
  <si>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</si>
  <si>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</si>
  <si>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</si>
  <si>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</si>
  <si>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</si>
  <si>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</si>
  <si>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</si>
  <si>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</si>
  <si>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</si>
  <si>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</si>
  <si>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</si>
  <si>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</si>
  <si>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</si>
  <si>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</si>
  <si>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</si>
  <si>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</si>
  <si>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</si>
  <si>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</si>
  <si>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</si>
  <si>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</si>
  <si>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</si>
  <si>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</si>
  <si>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</si>
  <si>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</si>
  <si>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</si>
  <si>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</si>
  <si>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</si>
  <si>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</si>
  <si>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</si>
  <si>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</si>
  <si>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</si>
  <si>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</si>
  <si>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</si>
  <si>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</si>
  <si>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</si>
  <si>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</si>
  <si>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</si>
  <si>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</si>
  <si>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</si>
  <si>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</si>
  <si>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</si>
  <si>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</si>
  <si>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</si>
  <si>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</si>
  <si>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</si>
  <si>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</si>
  <si>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</si>
  <si>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</si>
  <si>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</si>
  <si>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</si>
  <si>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</si>
  <si>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</si>
  <si>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</si>
  <si>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</si>
  <si>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</si>
  <si>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</si>
  <si>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</si>
  <si>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</si>
  <si>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</si>
  <si>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</si>
  <si>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</si>
  <si>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</si>
  <si>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</si>
  <si>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</si>
  <si>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</si>
  <si>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</si>
  <si>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</si>
  <si>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</si>
  <si>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</si>
  <si>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</si>
  <si>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</si>
  <si>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</si>
  <si>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</si>
  <si>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</si>
  <si>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</si>
  <si>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</si>
  <si>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</si>
  <si>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</si>
  <si>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</si>
  <si>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</si>
  <si>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</si>
  <si>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</si>
  <si>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</si>
  <si>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</si>
  <si>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</si>
  <si>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</si>
  <si>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</si>
  <si>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</si>
  <si>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</si>
  <si>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</si>
  <si>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</si>
  <si>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</si>
  <si>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</si>
  <si>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</si>
  <si>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</si>
  <si>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</si>
  <si>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</si>
  <si>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</si>
  <si>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</si>
  <si>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</si>
  <si>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</si>
  <si>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</si>
  <si>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</si>
  <si>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</si>
  <si>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</si>
  <si>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</si>
  <si>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</si>
  <si>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</si>
  <si>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</si>
  <si>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</si>
  <si>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</si>
  <si>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</si>
  <si>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</si>
  <si>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</si>
  <si>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</si>
  <si>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</si>
  <si>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</si>
  <si>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</si>
  <si>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</si>
  <si>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</si>
  <si>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</si>
  <si>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</si>
  <si>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</si>
  <si>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</si>
  <si>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</si>
  <si>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</si>
  <si>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</si>
  <si>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</si>
  <si>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</si>
  <si>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</si>
  <si>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</si>
  <si>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</si>
  <si>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</si>
  <si>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</si>
  <si>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</si>
  <si>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</si>
  <si>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</si>
  <si>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</si>
  <si>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</si>
  <si>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</si>
  <si>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</si>
  <si>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</si>
  <si>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</si>
  <si>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</si>
  <si>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</si>
  <si>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</si>
  <si>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</si>
  <si>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</si>
  <si>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</si>
  <si>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</si>
  <si>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</si>
  <si>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</si>
  <si>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</si>
  <si>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</si>
  <si>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</si>
  <si>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</si>
  <si>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</si>
  <si>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</si>
  <si>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</si>
  <si>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</si>
  <si>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</si>
  <si>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</si>
  <si>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</si>
  <si>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</si>
  <si>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</si>
  <si>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</si>
  <si>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</si>
  <si>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</si>
  <si>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</si>
  <si>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</si>
  <si>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</si>
  <si>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</si>
  <si>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</si>
  <si>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</si>
  <si>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</si>
  <si>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</si>
  <si>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</si>
  <si>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</si>
  <si>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</si>
  <si>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</si>
  <si>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</si>
  <si>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</si>
  <si>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</si>
  <si>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</si>
  <si>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</si>
  <si>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</si>
  <si>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</si>
  <si>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</si>
  <si>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</si>
  <si>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</si>
  <si>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</si>
  <si>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</si>
  <si>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</si>
  <si>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</si>
  <si>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</si>
  <si>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</si>
  <si>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</si>
  <si>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</si>
  <si>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</si>
  <si>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</si>
  <si>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</si>
  <si>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</si>
  <si>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</si>
  <si>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</si>
  <si>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</si>
  <si>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</si>
  <si>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</si>
  <si>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</si>
  <si>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</si>
  <si>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</si>
  <si>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</si>
  <si>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</si>
  <si>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</si>
  <si>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</si>
  <si>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</si>
  <si>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</si>
  <si>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</si>
  <si>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</si>
  <si>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</si>
  <si>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</si>
  <si>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</si>
  <si>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</si>
  <si>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</si>
  <si>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</si>
  <si>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</si>
  <si>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</si>
  <si>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</si>
  <si>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</si>
  <si>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</si>
  <si>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</si>
  <si>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</si>
  <si>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</si>
  <si>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</si>
  <si>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</si>
  <si>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</si>
  <si>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</si>
  <si>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</si>
  <si>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</si>
  <si>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</si>
  <si>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</si>
  <si>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</si>
  <si>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</si>
  <si>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</si>
  <si>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</si>
  <si>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</si>
  <si>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</si>
  <si>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</si>
  <si>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</si>
  <si>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</si>
  <si>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</si>
  <si>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</si>
  <si>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</si>
  <si>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</si>
  <si>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</si>
  <si>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</si>
  <si>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</si>
  <si>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</si>
  <si>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</si>
  <si>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</si>
  <si>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</si>
  <si>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</si>
  <si>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</si>
  <si>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</si>
  <si>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</si>
  <si>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</si>
  <si>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</si>
  <si>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</si>
  <si>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</si>
  <si>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</si>
  <si>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</si>
  <si>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</si>
  <si>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</si>
  <si>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</si>
  <si>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</si>
  <si>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</si>
  <si>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</si>
  <si>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</si>
  <si>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</si>
  <si>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</si>
  <si>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</si>
  <si>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</si>
  <si>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</si>
  <si>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</si>
  <si>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</si>
  <si>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</si>
  <si>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</si>
  <si>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</si>
  <si>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</si>
  <si>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</si>
  <si>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</si>
  <si>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</si>
  <si>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</si>
  <si>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</si>
  <si>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</si>
  <si>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</si>
  <si>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</si>
  <si>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</si>
  <si>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</si>
  <si>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</si>
  <si>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</si>
  <si>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</si>
  <si>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</si>
  <si>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</si>
  <si>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</si>
  <si>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</si>
  <si>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</si>
  <si>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</si>
  <si>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</si>
  <si>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</si>
  <si>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</si>
  <si>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</si>
  <si>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</si>
  <si>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</si>
  <si>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</si>
  <si>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</si>
  <si>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</si>
  <si>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</si>
  <si>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</si>
  <si>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</si>
  <si>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</si>
  <si>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</si>
  <si>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</si>
  <si>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</si>
  <si>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</si>
  <si>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</si>
  <si>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</si>
  <si>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</si>
  <si>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</si>
  <si>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</si>
  <si>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</si>
  <si>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</si>
  <si>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</si>
  <si>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</si>
  <si>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</si>
  <si>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</si>
  <si>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</si>
  <si>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</si>
  <si>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</si>
  <si>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</si>
  <si>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</si>
  <si>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</si>
  <si>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</si>
  <si>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</si>
  <si>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</si>
  <si>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</si>
  <si>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</si>
  <si>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</si>
  <si>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</si>
  <si>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</si>
  <si>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</si>
  <si>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</si>
  <si>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</si>
  <si>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</si>
  <si>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</si>
  <si>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</si>
  <si>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</si>
  <si>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</si>
  <si>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</si>
  <si>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</si>
  <si>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</si>
  <si>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</si>
  <si>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</si>
  <si>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</si>
  <si>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</si>
  <si>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</si>
  <si>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</si>
  <si>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</si>
  <si>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</si>
  <si>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</si>
  <si>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</si>
  <si>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</si>
  <si>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</si>
  <si>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</si>
  <si>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</si>
  <si>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</si>
  <si>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</si>
  <si>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</si>
  <si>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</si>
  <si>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</si>
  <si>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</si>
  <si>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</si>
  <si>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</si>
  <si>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</si>
  <si>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</si>
  <si>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</si>
  <si>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</si>
  <si>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</si>
  <si>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</si>
  <si>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</si>
  <si>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</si>
  <si>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</si>
  <si>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</si>
  <si>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</si>
  <si>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</si>
  <si>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</si>
  <si>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</si>
  <si>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</si>
  <si>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</si>
  <si>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</si>
  <si>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</si>
  <si>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</si>
  <si>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</si>
  <si>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</si>
  <si>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</si>
  <si>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</si>
  <si>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</si>
  <si>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</si>
  <si>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</si>
  <si>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</si>
  <si>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</si>
  <si>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</si>
  <si>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</si>
  <si>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</si>
  <si>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</si>
  <si>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</si>
  <si>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</si>
  <si>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</si>
  <si>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</si>
  <si>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</si>
  <si>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</si>
  <si>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</si>
  <si>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</si>
  <si>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</si>
  <si>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</si>
  <si>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</si>
  <si>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</si>
  <si>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</si>
  <si>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</si>
  <si>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</si>
  <si>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</si>
  <si>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</si>
  <si>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</si>
  <si>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</si>
  <si>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</si>
  <si>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</si>
  <si>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</si>
  <si>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</si>
  <si>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</si>
  <si>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</si>
  <si>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</si>
  <si>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</si>
  <si>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</si>
  <si>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</si>
  <si>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</si>
  <si>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</si>
  <si>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</si>
  <si>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</si>
  <si>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</si>
  <si>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</si>
  <si>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</si>
  <si>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</si>
  <si>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</si>
  <si>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</si>
  <si>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</si>
  <si>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</si>
  <si>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</si>
  <si>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</si>
  <si>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</si>
  <si>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</si>
  <si>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</si>
  <si>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</si>
  <si>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</si>
  <si>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</si>
  <si>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</si>
  <si>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</si>
  <si>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</si>
  <si>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</si>
  <si>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</si>
  <si>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</si>
  <si>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</si>
  <si>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</si>
  <si>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</si>
  <si>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</si>
  <si>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</si>
  <si>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</si>
  <si>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</si>
  <si>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</si>
  <si>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</si>
  <si>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</si>
  <si>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</si>
  <si>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</si>
  <si>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</si>
  <si>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</si>
  <si>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</si>
  <si>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</si>
  <si>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</si>
  <si>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</si>
  <si>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</si>
  <si>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</si>
  <si>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</si>
  <si>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</si>
  <si>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</si>
  <si>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</si>
  <si>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</si>
  <si>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</si>
  <si>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</si>
  <si>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</si>
  <si>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</si>
  <si>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</si>
  <si>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</si>
  <si>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</si>
  <si>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</si>
  <si>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</si>
  <si>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</si>
  <si>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</si>
  <si>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</si>
  <si>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</si>
  <si>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</si>
  <si>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</si>
  <si>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</si>
  <si>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</si>
  <si>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</si>
  <si>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</si>
  <si>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</si>
  <si>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</si>
  <si>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</si>
  <si>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</si>
  <si>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</si>
  <si>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</si>
  <si>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</si>
  <si>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</si>
  <si>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</si>
  <si>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</si>
  <si>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</si>
  <si>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</si>
  <si>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</si>
  <si>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</si>
  <si>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</si>
  <si>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</si>
  <si>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</si>
  <si>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</si>
  <si>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</si>
  <si>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</si>
  <si>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</si>
  <si>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</si>
  <si>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</si>
  <si>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</si>
  <si>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</si>
  <si>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</si>
  <si>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</si>
  <si>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</si>
  <si>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</si>
  <si>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</si>
  <si>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</si>
  <si>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</si>
  <si>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</si>
  <si>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</si>
  <si>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</si>
  <si>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</si>
  <si>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</si>
  <si>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</si>
  <si>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</si>
  <si>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</si>
  <si>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</si>
  <si>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</si>
  <si>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</si>
  <si>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</si>
  <si>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</si>
  <si>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</si>
  <si>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</si>
  <si>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</si>
  <si>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</si>
  <si>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</si>
  <si>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</si>
  <si>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</si>
  <si>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</si>
  <si>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</si>
  <si>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</si>
  <si>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</si>
  <si>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</si>
  <si>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</si>
  <si>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</si>
  <si>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</si>
  <si>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</si>
  <si>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</si>
  <si>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</si>
  <si>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</si>
  <si>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</si>
  <si>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</si>
  <si>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</si>
  <si>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</si>
  <si>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</si>
  <si>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</si>
  <si>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</si>
  <si>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</si>
  <si>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</si>
  <si>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</si>
  <si>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</si>
  <si>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</si>
  <si>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</si>
  <si>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</si>
  <si>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</si>
  <si>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</si>
  <si>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</si>
  <si>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</si>
  <si>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</si>
  <si>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</si>
  <si>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</si>
  <si>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</si>
  <si>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</si>
  <si>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</si>
  <si>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</si>
  <si>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</si>
  <si>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</si>
  <si>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</si>
  <si>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</si>
  <si>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</si>
  <si>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</si>
  <si>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</si>
  <si>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</si>
  <si>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</si>
  <si>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</si>
  <si>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</si>
  <si>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</si>
  <si>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</si>
  <si>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</si>
  <si>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</si>
  <si>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</si>
  <si>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</si>
  <si>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</si>
  <si>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</si>
  <si>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</si>
  <si>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</si>
  <si>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</si>
  <si>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</si>
  <si>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</si>
  <si>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</si>
  <si>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</si>
  <si>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</si>
  <si>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</si>
  <si>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</si>
  <si>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</si>
  <si>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</si>
  <si>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</si>
  <si>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</si>
  <si>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</si>
  <si>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</si>
  <si>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</si>
  <si>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</si>
  <si>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</si>
  <si>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</si>
  <si>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</si>
  <si>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</si>
  <si>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</si>
  <si>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</si>
  <si>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</si>
  <si>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</si>
  <si>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</si>
  <si>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</si>
  <si>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</si>
  <si>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</si>
  <si>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</si>
  <si>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</si>
  <si>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</si>
  <si>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</si>
  <si>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</si>
  <si>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</si>
  <si>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</si>
  <si>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</si>
  <si>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</si>
  <si>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</si>
  <si>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</si>
  <si>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</si>
  <si>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</si>
  <si>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</si>
  <si>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</si>
  <si>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</si>
  <si>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</si>
  <si>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</si>
  <si>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</si>
  <si>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</si>
  <si>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</si>
  <si>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</si>
  <si>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</si>
  <si>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</si>
  <si>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</si>
  <si>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</si>
  <si>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</si>
  <si>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</si>
  <si>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</si>
  <si>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</si>
  <si>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</si>
  <si>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</si>
  <si>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</si>
  <si>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</si>
  <si>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</si>
  <si>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</si>
  <si>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</si>
  <si>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</si>
  <si>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</si>
  <si>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</si>
  <si>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</si>
  <si>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</si>
  <si>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</si>
  <si>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</si>
  <si>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</si>
  <si>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</si>
  <si>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</si>
  <si>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</si>
  <si>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</si>
  <si>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</si>
  <si>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</si>
  <si>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</si>
  <si>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</si>
  <si>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</si>
  <si>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</si>
  <si>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</si>
  <si>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</si>
  <si>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</si>
  <si>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</si>
  <si>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</si>
  <si>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</si>
  <si>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</si>
  <si>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</si>
  <si>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</si>
  <si>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</si>
  <si>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</si>
  <si>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</si>
  <si>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</si>
  <si>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</si>
  <si>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</si>
  <si>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</si>
  <si>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</si>
  <si>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</si>
  <si>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</si>
  <si>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</si>
  <si>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</si>
  <si>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</si>
  <si>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</si>
  <si>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</si>
  <si>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</si>
  <si>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</si>
  <si>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</si>
  <si>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</si>
  <si>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</si>
  <si>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</si>
  <si>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</si>
  <si>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</si>
  <si>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</si>
  <si>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</si>
  <si>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</si>
  <si>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</si>
  <si>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</si>
  <si>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</si>
  <si>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</si>
  <si>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</si>
  <si>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</si>
  <si>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</si>
  <si>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</si>
  <si>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</si>
  <si>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</si>
  <si>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</si>
  <si>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</si>
  <si>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</si>
  <si>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</si>
  <si>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</si>
  <si>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</si>
  <si>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</si>
  <si>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</si>
  <si>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</si>
  <si>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</si>
  <si>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</si>
  <si>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</si>
  <si>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</si>
  <si>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</si>
  <si>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</si>
  <si>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</si>
  <si>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</si>
  <si>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</si>
  <si>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</si>
  <si>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</si>
  <si>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</si>
  <si>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</si>
  <si>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</si>
  <si>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</si>
  <si>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</si>
  <si>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</si>
  <si>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</si>
  <si>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</si>
  <si>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</si>
  <si>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</si>
  <si>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</si>
  <si>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</si>
  <si>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</si>
  <si>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</si>
  <si>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</si>
  <si>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</si>
  <si>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</si>
  <si>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</si>
  <si>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</si>
  <si>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</si>
  <si>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</si>
  <si>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</si>
  <si>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</si>
  <si>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</si>
  <si>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</si>
  <si>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</si>
  <si>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</si>
  <si>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</si>
  <si>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</si>
  <si>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</si>
  <si>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</si>
  <si>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</si>
  <si>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</si>
  <si>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</si>
  <si>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</si>
  <si>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</si>
  <si>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</si>
  <si>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</si>
  <si>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</si>
  <si>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</si>
  <si>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</si>
  <si>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</si>
  <si>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</si>
  <si>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</si>
  <si>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</si>
  <si>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</si>
  <si>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</si>
  <si>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</si>
  <si>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</si>
  <si>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</si>
  <si>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</si>
  <si>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</si>
  <si>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</si>
  <si>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</si>
  <si>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</si>
  <si>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</si>
  <si>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</si>
  <si>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</si>
  <si>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</si>
  <si>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</si>
  <si>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</si>
  <si>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</si>
  <si>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</si>
  <si>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</si>
  <si>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</si>
  <si>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</si>
  <si>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</si>
  <si>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</si>
  <si>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</si>
  <si>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</si>
  <si>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</si>
  <si>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</si>
  <si>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</si>
  <si>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</si>
  <si>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</si>
  <si>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</si>
  <si>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</si>
  <si>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</si>
  <si>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</si>
  <si>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</si>
  <si>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</si>
  <si>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</si>
  <si>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</si>
  <si>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</si>
  <si>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</si>
  <si>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</si>
  <si>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</si>
  <si>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</si>
  <si>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</si>
  <si>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</si>
  <si>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</si>
  <si>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</si>
  <si>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</si>
  <si>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</si>
  <si>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</si>
  <si>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</si>
  <si>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</si>
  <si>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</si>
  <si>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</si>
  <si>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</si>
  <si>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</si>
  <si>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</si>
  <si>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</si>
  <si>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</si>
  <si>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</si>
  <si>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</si>
  <si>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</si>
  <si>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</si>
  <si>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</si>
  <si>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</si>
  <si>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</si>
  <si>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</si>
  <si>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</si>
  <si>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</si>
  <si>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</si>
  <si>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</si>
  <si>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</si>
  <si>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</si>
  <si>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</si>
  <si>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</si>
  <si>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</si>
  <si>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</si>
  <si>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</si>
  <si>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</si>
  <si>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</si>
  <si>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</si>
  <si>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</si>
  <si>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</si>
  <si>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</si>
  <si>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</si>
  <si>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</si>
  <si>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</si>
  <si>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</si>
  <si>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</si>
  <si>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</si>
  <si>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</si>
  <si>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</si>
  <si>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</si>
  <si>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</si>
  <si>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</si>
  <si>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</si>
  <si>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</si>
  <si>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</si>
  <si>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</si>
  <si>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</si>
  <si>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</si>
  <si>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</si>
  <si>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</si>
  <si>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</si>
  <si>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</si>
  <si>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</si>
  <si>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</si>
  <si>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</si>
  <si>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</si>
  <si>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</si>
  <si>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</si>
  <si>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</si>
  <si>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</si>
  <si>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</si>
  <si>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</si>
  <si>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</si>
  <si>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</si>
  <si>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</si>
  <si>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</si>
  <si>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</si>
  <si>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</si>
  <si>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</si>
  <si>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</si>
  <si>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</si>
  <si>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</si>
  <si>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</si>
  <si>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</si>
  <si>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</si>
  <si>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</si>
  <si>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</si>
  <si>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</si>
  <si>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</si>
  <si>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</si>
  <si>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</si>
  <si>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</si>
  <si>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</si>
  <si>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</si>
  <si>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</si>
  <si>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</si>
  <si>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</si>
  <si>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</si>
  <si>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</si>
  <si>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</si>
  <si>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</si>
  <si>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</si>
  <si>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</si>
  <si>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</si>
  <si>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</si>
  <si>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</si>
  <si>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</si>
  <si>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</si>
  <si>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</si>
  <si>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</si>
  <si>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</si>
  <si>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</si>
  <si>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</si>
  <si>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</si>
  <si>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</si>
  <si>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</si>
  <si>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</si>
  <si>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</si>
  <si>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</si>
  <si>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</si>
  <si>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</si>
  <si>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</si>
  <si>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</si>
  <si>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</si>
  <si>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</si>
  <si>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</si>
  <si>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</si>
  <si>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</si>
  <si>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</si>
  <si>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</si>
  <si>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</si>
  <si>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</si>
  <si>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</si>
  <si>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</si>
  <si>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</si>
  <si>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</si>
  <si>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</si>
  <si>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</si>
  <si>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</si>
  <si>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</si>
  <si>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</si>
  <si>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</si>
  <si>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</si>
  <si>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</si>
  <si>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</si>
  <si>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</si>
  <si>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</si>
  <si>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</si>
  <si>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</si>
  <si>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</si>
  <si>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</si>
  <si>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</si>
  <si>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</si>
  <si>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</si>
  <si>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</si>
  <si>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</si>
  <si>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</si>
  <si>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</si>
  <si>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</si>
  <si>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</si>
  <si>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</si>
  <si>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</si>
  <si>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</si>
  <si>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</si>
  <si>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</si>
  <si>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</si>
  <si>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</si>
  <si>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</si>
  <si>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</si>
  <si>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</si>
  <si>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</si>
  <si>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</si>
  <si>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</si>
  <si>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</si>
  <si>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</si>
  <si>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</si>
  <si>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</si>
  <si>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</si>
  <si>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</si>
  <si>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</si>
  <si>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</si>
  <si>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</si>
  <si>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</si>
  <si>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</si>
  <si>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</si>
  <si>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</si>
  <si>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</si>
  <si>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</si>
  <si>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</si>
  <si>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</si>
  <si>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</si>
  <si>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</si>
  <si>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</si>
  <si>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</si>
  <si>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</si>
  <si>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</si>
  <si>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</si>
  <si>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</si>
  <si>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</si>
  <si>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</si>
  <si>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</si>
  <si>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</si>
  <si>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</si>
  <si>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</si>
  <si>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</si>
  <si>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</si>
  <si>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</si>
  <si>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</si>
  <si>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</si>
  <si>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</si>
  <si>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</si>
  <si>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</si>
  <si>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</si>
  <si>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</si>
  <si>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</si>
  <si>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</si>
  <si>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</si>
  <si>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</si>
  <si>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</si>
  <si>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</si>
  <si>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</si>
  <si>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</si>
  <si>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</si>
  <si>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</si>
  <si>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</si>
  <si>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</si>
  <si>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</si>
  <si>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</si>
  <si>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</si>
  <si>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</si>
  <si>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</si>
  <si>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</si>
  <si>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</si>
  <si>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</si>
  <si>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</si>
  <si>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</si>
  <si>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</si>
  <si>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</si>
  <si>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</si>
  <si>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</si>
  <si>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</si>
  <si>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</si>
  <si>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</si>
  <si>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</si>
  <si>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</si>
  <si>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</si>
  <si>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</si>
  <si>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</si>
  <si>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</si>
  <si>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</si>
  <si>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</si>
  <si>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</si>
  <si>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</si>
  <si>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</si>
  <si>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</si>
  <si>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</si>
  <si>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</si>
  <si>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</si>
  <si>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</si>
  <si>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</si>
  <si>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</si>
  <si>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</si>
  <si>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</si>
  <si>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</si>
  <si>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</si>
  <si>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</si>
  <si>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</si>
  <si>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</si>
  <si>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</si>
  <si>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</si>
  <si>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</si>
  <si>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</si>
  <si>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</si>
  <si>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</si>
  <si>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</si>
  <si>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</si>
  <si>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</si>
  <si>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</si>
  <si>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</si>
  <si>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</si>
  <si>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</si>
  <si>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</si>
  <si>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</si>
  <si>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</si>
  <si>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</si>
  <si>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</si>
  <si>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</si>
  <si>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</si>
  <si>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</si>
  <si>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</si>
  <si>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</si>
  <si>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</si>
  <si>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</si>
  <si>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</si>
  <si>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</si>
  <si>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</si>
  <si>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</si>
  <si>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</si>
  <si>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</si>
  <si>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</si>
  <si>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</si>
  <si>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</si>
  <si>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</si>
  <si>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</si>
  <si>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</si>
  <si>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</si>
  <si>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</si>
  <si>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</si>
  <si>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</si>
  <si>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</si>
  <si>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</si>
  <si>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</si>
  <si>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</si>
  <si>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</si>
  <si>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</si>
  <si>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</si>
  <si>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</si>
  <si>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</si>
  <si>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</si>
  <si>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</si>
  <si>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</si>
  <si>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</si>
  <si>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</si>
  <si>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</si>
  <si>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</si>
  <si>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</si>
  <si>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</si>
  <si>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</si>
  <si>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</si>
  <si>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</si>
  <si>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</si>
  <si>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</si>
  <si>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</si>
  <si>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</si>
  <si>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</si>
  <si>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</si>
  <si>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</si>
  <si>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</si>
  <si>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</si>
  <si>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</si>
  <si>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</si>
  <si>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</si>
  <si>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</si>
  <si>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</si>
  <si>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</si>
  <si>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</si>
  <si>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</si>
  <si>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</si>
  <si>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</si>
  <si>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</si>
  <si>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</si>
  <si>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</si>
  <si>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</si>
  <si>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</si>
  <si>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</si>
  <si>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</si>
  <si>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</si>
  <si>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</si>
  <si>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</si>
  <si>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</si>
  <si>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</si>
  <si>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</si>
  <si>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</si>
  <si>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</si>
  <si>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</si>
  <si>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</si>
  <si>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</si>
  <si>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</si>
  <si>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</si>
  <si>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</si>
  <si>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</si>
  <si>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</si>
  <si>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</si>
  <si>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</si>
  <si>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</si>
  <si>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</si>
  <si>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</si>
  <si>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</si>
  <si>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</si>
  <si>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</si>
  <si>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</si>
  <si>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</si>
  <si>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</si>
  <si>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</si>
  <si>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</si>
  <si>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</si>
  <si>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</si>
  <si>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</si>
  <si>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</si>
  <si>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</si>
  <si>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</si>
  <si>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</si>
  <si>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</si>
  <si>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</si>
  <si>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</si>
  <si>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</si>
  <si>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</si>
  <si>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</si>
  <si>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</si>
  <si>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</si>
  <si>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</si>
  <si>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</si>
  <si>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</si>
  <si>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</si>
  <si>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</si>
  <si>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</si>
  <si>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</si>
  <si>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</si>
  <si>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</si>
  <si>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</si>
  <si>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</si>
  <si>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</si>
  <si>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</si>
  <si>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</si>
  <si>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</si>
  <si>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</si>
  <si>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</si>
  <si>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</si>
  <si>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</si>
  <si>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</si>
  <si>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</si>
  <si>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</si>
  <si>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</si>
  <si>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</si>
  <si>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</si>
  <si>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</si>
  <si>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</si>
  <si>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</si>
  <si>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</si>
  <si>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</si>
  <si>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</si>
  <si>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</si>
  <si>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</si>
  <si>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</si>
  <si>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</si>
  <si>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</si>
  <si>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</si>
  <si>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</si>
  <si>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</si>
  <si>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</si>
  <si>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</si>
  <si>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</si>
  <si>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</si>
  <si>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</si>
  <si>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</si>
  <si>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</si>
  <si>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</si>
  <si>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</si>
  <si>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</si>
  <si>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</si>
  <si>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</si>
  <si>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</si>
  <si>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</si>
  <si>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</si>
  <si>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</si>
  <si>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</si>
  <si>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</si>
  <si>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</si>
  <si>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</si>
  <si>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</si>
  <si>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</si>
  <si>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</si>
  <si>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</si>
  <si>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</si>
  <si>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</si>
  <si>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</si>
  <si>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</si>
  <si>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</si>
  <si>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</si>
  <si>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</si>
  <si>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</si>
  <si>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</si>
  <si>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</si>
  <si>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</si>
  <si>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</si>
  <si>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</si>
  <si>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</si>
  <si>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</si>
  <si>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</si>
  <si>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</si>
  <si>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</si>
  <si>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</si>
  <si>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</si>
  <si>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</si>
  <si>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</si>
  <si>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</si>
  <si>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</si>
  <si>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</si>
  <si>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</si>
  <si>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</si>
  <si>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</si>
  <si>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</si>
  <si>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</si>
  <si>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</si>
  <si>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</si>
  <si>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</si>
  <si>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</si>
  <si>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</si>
  <si>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</si>
  <si>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</si>
  <si>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</si>
  <si>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</si>
  <si>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</si>
  <si>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</si>
  <si>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</si>
  <si>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</si>
  <si>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</si>
  <si>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</si>
  <si>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</si>
  <si>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</si>
  <si>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</si>
  <si>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</si>
  <si>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</si>
  <si>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</si>
  <si>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</si>
  <si>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</si>
  <si>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</si>
  <si>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</si>
  <si>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</si>
  <si>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</si>
  <si>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</si>
  <si>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</si>
  <si>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</si>
  <si>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</si>
  <si>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</si>
  <si>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</si>
  <si>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</si>
  <si>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</si>
  <si>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</si>
  <si>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</si>
  <si>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</si>
  <si>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</si>
  <si>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</si>
  <si>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</si>
  <si>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</si>
  <si>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</si>
  <si>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</si>
  <si>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</si>
  <si>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</si>
  <si>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</si>
  <si>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</si>
  <si>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</si>
  <si>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</si>
  <si>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</si>
  <si>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</si>
  <si>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</si>
  <si>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</si>
  <si>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</si>
  <si>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</si>
  <si>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</si>
  <si>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</si>
  <si>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</si>
  <si>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</si>
  <si>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</si>
  <si>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</si>
  <si>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</si>
  <si>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</si>
  <si>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</si>
  <si>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</si>
  <si>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</si>
  <si>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</si>
  <si>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</si>
  <si>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</si>
  <si>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</si>
  <si>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</si>
  <si>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</si>
  <si>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</si>
  <si>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</si>
  <si>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</si>
  <si>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</si>
  <si>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</si>
  <si>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</si>
  <si>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</si>
  <si>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</si>
  <si>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</si>
  <si>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</si>
  <si>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</si>
  <si>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</si>
  <si>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</si>
  <si>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</si>
  <si>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</si>
  <si>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</si>
  <si>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</si>
  <si>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</si>
  <si>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</si>
  <si>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</si>
  <si>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</si>
  <si>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</si>
  <si>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</si>
  <si>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</si>
  <si>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</si>
  <si>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</si>
  <si>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</si>
  <si>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</si>
  <si>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</si>
  <si>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</si>
  <si>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</si>
  <si>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</si>
  <si>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</si>
  <si>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</si>
  <si>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</si>
  <si>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</si>
  <si>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</si>
  <si>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</si>
  <si>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</si>
  <si>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</si>
  <si>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</si>
  <si>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</si>
  <si>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</si>
  <si>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</si>
  <si>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</si>
  <si>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</si>
  <si>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</si>
  <si>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</si>
  <si>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</si>
  <si>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</si>
  <si>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</si>
  <si>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</si>
  <si>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</si>
  <si>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</si>
  <si>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</si>
  <si>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</si>
  <si>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</si>
  <si>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</si>
  <si>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</si>
  <si>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</si>
  <si>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</si>
  <si>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</si>
  <si>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</si>
  <si>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</si>
  <si>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</si>
  <si>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</si>
  <si>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</si>
  <si>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</si>
  <si>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</si>
  <si>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</si>
  <si>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</si>
  <si>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</si>
  <si>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</si>
  <si>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</si>
  <si>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</si>
  <si>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</si>
  <si>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</si>
  <si>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</si>
  <si>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</si>
  <si>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</si>
  <si>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</si>
  <si>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</si>
  <si>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</si>
  <si>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</si>
  <si>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</si>
  <si>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</si>
  <si>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</si>
  <si>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</si>
  <si>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</si>
  <si>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</si>
  <si>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</si>
  <si>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</si>
  <si>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</si>
  <si>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</si>
  <si>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</si>
  <si>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</si>
  <si>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</si>
  <si>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</si>
  <si>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</si>
  <si>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</si>
  <si>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</si>
  <si>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</si>
  <si>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</si>
  <si>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</si>
  <si>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</si>
  <si>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</si>
  <si>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</si>
  <si>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</si>
  <si>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</si>
  <si>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</si>
  <si>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</si>
  <si>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</si>
  <si>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</si>
  <si>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</si>
  <si>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</si>
  <si>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</si>
  <si>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</si>
  <si>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</si>
  <si>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</si>
  <si>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</si>
  <si>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</si>
  <si>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</si>
  <si>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</si>
  <si>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</si>
  <si>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</si>
  <si>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</si>
  <si>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</si>
  <si>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</si>
  <si>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</si>
  <si>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</si>
  <si>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</si>
  <si>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</si>
  <si>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</si>
  <si>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</si>
  <si>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</si>
  <si>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</si>
  <si>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</si>
  <si>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</si>
  <si>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</si>
  <si>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</si>
  <si>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</si>
  <si>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</si>
  <si>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</si>
  <si>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</si>
  <si>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</si>
  <si>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</si>
  <si>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</si>
  <si>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</si>
  <si>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</si>
  <si>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</si>
  <si>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</si>
  <si>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</si>
  <si>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</si>
  <si>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</si>
  <si>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</si>
  <si>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</si>
  <si>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</si>
  <si>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</si>
  <si>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</si>
  <si>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</si>
  <si>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</si>
  <si>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</si>
  <si>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</si>
  <si>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</si>
  <si>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</si>
  <si>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</si>
  <si>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</si>
  <si>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</si>
  <si>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</si>
  <si>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</si>
  <si>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</si>
  <si>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</si>
  <si>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</si>
  <si>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</si>
  <si>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</si>
  <si>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</si>
  <si>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</si>
  <si>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</si>
  <si>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</si>
  <si>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</si>
  <si>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</si>
  <si>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</si>
  <si>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</si>
  <si>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</si>
  <si>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</si>
  <si>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</si>
  <si>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</si>
  <si>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</si>
  <si>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</si>
  <si>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</si>
  <si>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</si>
  <si>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</si>
  <si>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</si>
  <si>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</si>
  <si>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</si>
  <si>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</si>
  <si>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</si>
  <si>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</si>
  <si>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</si>
  <si>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</si>
  <si>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</si>
  <si>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</si>
  <si>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</si>
  <si>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</si>
  <si>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</si>
  <si>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</si>
  <si>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</si>
  <si>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</si>
  <si>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</si>
  <si>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</si>
  <si>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</si>
  <si>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</si>
  <si>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</si>
  <si>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</si>
  <si>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</si>
  <si>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</si>
  <si>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</si>
  <si>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</si>
  <si>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</si>
  <si>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</si>
  <si>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</si>
  <si>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</si>
  <si>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</si>
  <si>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</si>
  <si>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</si>
  <si>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</si>
  <si>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</si>
  <si>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</si>
  <si>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</si>
  <si>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</si>
  <si>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</si>
  <si>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</si>
  <si>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</si>
  <si>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</si>
  <si>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</si>
  <si>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</si>
  <si>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</si>
  <si>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</si>
  <si>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</si>
  <si>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</si>
  <si>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</si>
  <si>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</si>
  <si>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</si>
  <si>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</si>
  <si>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</si>
  <si>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</si>
  <si>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</si>
  <si>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</si>
  <si>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</si>
  <si>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</si>
  <si>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</si>
  <si>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</si>
  <si>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</si>
  <si>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</si>
  <si>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</si>
  <si>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</si>
  <si>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</si>
  <si>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</si>
  <si>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</si>
  <si>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</si>
  <si>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</si>
  <si>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</si>
  <si>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</si>
  <si>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</si>
  <si>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</si>
  <si>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</si>
  <si>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</si>
  <si>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</si>
  <si>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</si>
  <si>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</si>
  <si>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</si>
  <si>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</si>
  <si>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</si>
  <si>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</si>
  <si>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</si>
  <si>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</si>
  <si>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</si>
  <si>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</si>
  <si>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</si>
  <si>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</si>
  <si>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</si>
  <si>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</si>
  <si>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</si>
  <si>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</si>
  <si>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</si>
  <si>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</si>
  <si>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</si>
  <si>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</si>
  <si>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</si>
  <si>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</si>
  <si>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</si>
  <si>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</si>
  <si>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</si>
  <si>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</si>
  <si>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</si>
  <si>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</si>
  <si>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</si>
  <si>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</si>
  <si>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</si>
  <si>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</si>
  <si>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</si>
  <si>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</si>
  <si>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</si>
  <si>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</si>
  <si>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</si>
  <si>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</si>
  <si>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</si>
  <si>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</si>
  <si>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</si>
  <si>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</si>
  <si>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</si>
  <si>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</si>
  <si>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</si>
  <si>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</si>
  <si>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</si>
  <si>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</si>
  <si>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</si>
  <si>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</si>
  <si>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</si>
  <si>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</si>
  <si>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</si>
  <si>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</si>
  <si>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</si>
  <si>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</si>
  <si>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</si>
  <si>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</si>
  <si>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</si>
  <si>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</si>
  <si>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</si>
  <si>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</si>
  <si>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</si>
  <si>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</si>
  <si>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</si>
  <si>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</si>
  <si>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</si>
  <si>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</si>
  <si>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</si>
  <si>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</si>
  <si>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</si>
  <si>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</si>
  <si>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</si>
  <si>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</si>
  <si>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</si>
  <si>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</si>
  <si>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</si>
  <si>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</si>
  <si>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</si>
  <si>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</si>
  <si>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</si>
  <si>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</si>
  <si>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</si>
  <si>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</si>
  <si>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</si>
  <si>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</si>
  <si>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</si>
  <si>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</si>
  <si>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</si>
  <si>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</si>
  <si>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</si>
  <si>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</si>
  <si>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</si>
  <si>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</si>
  <si>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</si>
  <si>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</si>
  <si>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</si>
  <si>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</si>
  <si>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</si>
  <si>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</si>
  <si>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</si>
  <si>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</si>
  <si>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</si>
  <si>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</si>
  <si>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</si>
  <si>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</si>
  <si>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</si>
  <si>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</si>
  <si>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</si>
  <si>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</si>
  <si>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</si>
  <si>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</si>
  <si>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</si>
  <si>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</si>
  <si>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</si>
  <si>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</si>
  <si>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</si>
  <si>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</si>
  <si>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</si>
  <si>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</si>
  <si>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</si>
  <si>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</si>
  <si>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</si>
  <si>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</si>
  <si>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</si>
  <si>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</si>
  <si>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</si>
  <si>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</si>
  <si>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</si>
  <si>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</si>
  <si>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</si>
  <si>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</si>
  <si>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</si>
  <si>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</si>
  <si>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</si>
  <si>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</si>
  <si>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</si>
  <si>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</si>
  <si>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</si>
  <si>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</si>
  <si>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</si>
  <si>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</si>
  <si>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</si>
  <si>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</si>
  <si>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</si>
  <si>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</si>
  <si>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</si>
  <si>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</si>
  <si>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</si>
  <si>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</si>
  <si>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</si>
  <si>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</si>
  <si>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</si>
  <si>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</si>
  <si>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</si>
  <si>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</si>
  <si>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</si>
  <si>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</si>
  <si>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</si>
  <si>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</si>
  <si>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</si>
  <si>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</si>
  <si>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</si>
  <si>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</si>
  <si>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</si>
  <si>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</si>
  <si>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</si>
  <si>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</si>
  <si>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</si>
  <si>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</si>
  <si>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</si>
  <si>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</si>
  <si>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</si>
  <si>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</si>
  <si>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</si>
  <si>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</si>
  <si>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</si>
  <si>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</si>
  <si>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</si>
  <si>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</si>
  <si>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</si>
  <si>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</si>
  <si>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</si>
  <si>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</si>
  <si>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</si>
  <si>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</si>
  <si>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</si>
  <si>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</si>
  <si>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</si>
  <si>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</si>
  <si>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</si>
  <si>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</si>
  <si>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</si>
  <si>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</si>
  <si>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</si>
  <si>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</si>
  <si>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</si>
  <si>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</si>
  <si>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</si>
  <si>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</si>
  <si>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</si>
  <si>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</si>
  <si>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</si>
  <si>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</si>
  <si>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</si>
  <si>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</si>
  <si>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</si>
  <si>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</si>
  <si>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</si>
  <si>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</si>
  <si>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</si>
  <si>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</si>
  <si>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</si>
  <si>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</si>
  <si>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</si>
  <si>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</si>
  <si>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</si>
  <si>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</si>
  <si>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</si>
  <si>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</si>
  <si>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</si>
  <si>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</si>
  <si>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</si>
  <si>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</si>
  <si>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</si>
  <si>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</si>
  <si>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</si>
  <si>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</si>
  <si>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</si>
  <si>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</si>
  <si>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</si>
  <si>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</si>
  <si>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</si>
  <si>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</si>
  <si>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</si>
  <si>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</si>
  <si>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</si>
  <si>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</si>
  <si>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</si>
  <si>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</si>
  <si>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</si>
  <si>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</si>
  <si>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</si>
  <si>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</si>
  <si>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</si>
  <si>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</si>
  <si>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</si>
  <si>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</si>
  <si>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</si>
  <si>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</si>
  <si>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</si>
  <si>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</si>
  <si>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</si>
  <si>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</si>
  <si>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</si>
  <si>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</si>
  <si>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</si>
  <si>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</si>
  <si>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</si>
  <si>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</si>
  <si>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</si>
  <si>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</si>
  <si>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</si>
  <si>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</si>
  <si>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</si>
  <si>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</si>
  <si>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</si>
  <si>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</si>
  <si>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</si>
  <si>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</si>
  <si>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</si>
  <si>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</si>
  <si>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</si>
  <si>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</si>
  <si>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</si>
  <si>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</si>
  <si>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</si>
  <si>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</si>
  <si>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</si>
  <si>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</si>
  <si>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</si>
  <si>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</si>
  <si>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</si>
  <si>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</si>
  <si>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</si>
  <si>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</si>
  <si>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</si>
  <si>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</si>
  <si>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</si>
  <si>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</si>
  <si>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</si>
  <si>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</si>
  <si>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</si>
  <si>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</si>
  <si>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</si>
  <si>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</si>
  <si>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</si>
  <si>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</si>
  <si>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</si>
  <si>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</si>
  <si>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</si>
  <si>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</si>
  <si>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</si>
  <si>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</si>
  <si>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</si>
  <si>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</si>
  <si>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</si>
  <si>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</si>
  <si>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</si>
  <si>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</si>
  <si>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</si>
  <si>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</si>
  <si>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</si>
  <si>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</si>
  <si>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</si>
  <si>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</si>
  <si>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</si>
  <si>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</si>
  <si>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</si>
  <si>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</si>
  <si>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</si>
  <si>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</si>
  <si>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</si>
  <si>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</si>
  <si>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</si>
  <si>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</si>
  <si>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</si>
  <si>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</si>
  <si>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</si>
  <si>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</si>
  <si>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</si>
  <si>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</si>
  <si>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</si>
  <si>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</si>
  <si>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</si>
  <si>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</si>
  <si>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</si>
  <si>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</si>
  <si>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</si>
  <si>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</si>
  <si>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</si>
  <si>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</si>
  <si>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</si>
  <si>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</si>
  <si>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</si>
  <si>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</si>
  <si>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</si>
  <si>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</si>
  <si>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</si>
  <si>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</si>
  <si>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</si>
  <si>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</si>
  <si>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</si>
  <si>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</si>
  <si>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</si>
  <si>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</si>
  <si>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</si>
  <si>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</si>
  <si>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</si>
  <si>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</si>
  <si>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</si>
  <si>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</si>
  <si>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</si>
  <si>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</si>
  <si>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</si>
  <si>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</si>
  <si>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</si>
  <si>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</si>
  <si>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</si>
  <si>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</si>
  <si>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</si>
  <si>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</si>
  <si>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</si>
  <si>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</si>
  <si>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</si>
  <si>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</si>
  <si>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</si>
  <si>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</si>
  <si>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</si>
  <si>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</si>
  <si>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</si>
  <si>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</si>
  <si>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</si>
  <si>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</si>
  <si>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</si>
  <si>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</si>
  <si>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</si>
  <si>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</si>
  <si>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</si>
  <si>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</si>
  <si>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</si>
  <si>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</si>
  <si>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</si>
  <si>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</si>
  <si>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</si>
  <si>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</si>
  <si>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</si>
  <si>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</si>
  <si>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</si>
  <si>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</si>
  <si>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</si>
  <si>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</si>
  <si>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</si>
  <si>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</si>
  <si>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</si>
  <si>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</si>
  <si>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</si>
  <si>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</si>
  <si>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</si>
  <si>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</si>
  <si>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</si>
  <si>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</si>
  <si>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</si>
  <si>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</si>
  <si>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</si>
  <si>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</si>
  <si>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</si>
  <si>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</si>
  <si>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</si>
  <si>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</si>
  <si>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</si>
  <si>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</si>
  <si>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</si>
  <si>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</si>
  <si>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</si>
  <si>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</si>
  <si>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</si>
  <si>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</si>
  <si>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</si>
  <si>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</si>
  <si>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</si>
  <si>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</si>
  <si>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</si>
  <si>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</si>
  <si>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</si>
  <si>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</si>
  <si>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</si>
  <si>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</si>
  <si>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</si>
  <si>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</si>
  <si>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</si>
  <si>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</si>
  <si>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</si>
  <si>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</si>
  <si>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</si>
  <si>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</si>
  <si>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</si>
  <si>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</si>
  <si>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</si>
  <si>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</si>
  <si>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</si>
  <si>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</si>
  <si>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</si>
  <si>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</si>
  <si>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</si>
  <si>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</si>
  <si>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</si>
  <si>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</si>
  <si>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</si>
  <si>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</si>
  <si>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</si>
  <si>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</si>
  <si>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</si>
  <si>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</si>
  <si>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</si>
  <si>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</si>
  <si>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</si>
  <si>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</si>
  <si>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</si>
  <si>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</si>
  <si>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</si>
  <si>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</si>
  <si>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</si>
  <si>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</si>
  <si>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</si>
  <si>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</si>
  <si>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</si>
  <si>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</si>
  <si>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</si>
  <si>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</si>
  <si>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</si>
  <si>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</si>
  <si>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</si>
  <si>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</si>
  <si>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</si>
  <si>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</si>
  <si>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</si>
  <si>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</si>
  <si>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</si>
  <si>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</si>
  <si>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</si>
  <si>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</si>
  <si>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</si>
  <si>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</si>
  <si>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</si>
  <si>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</si>
  <si>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</si>
  <si>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</si>
  <si>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</si>
  <si>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</si>
  <si>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</si>
  <si>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</si>
  <si>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</si>
  <si>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</si>
  <si>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</si>
  <si>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</si>
  <si>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</si>
  <si>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</si>
  <si>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</si>
  <si>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</si>
  <si>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</si>
  <si>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</si>
  <si>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</si>
  <si>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</si>
  <si>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</si>
  <si>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</si>
  <si>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</si>
  <si>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</si>
  <si>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</si>
  <si>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</si>
  <si>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</si>
  <si>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</si>
  <si>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</si>
  <si>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</si>
  <si>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</si>
  <si>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</si>
  <si>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</si>
  <si>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</si>
  <si>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</si>
  <si>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</si>
  <si>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</si>
  <si>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</si>
  <si>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</si>
  <si>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</si>
  <si>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</si>
  <si>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</si>
  <si>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</si>
  <si>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</si>
  <si>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</si>
  <si>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</si>
  <si>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</si>
  <si>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</si>
  <si>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</si>
  <si>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</si>
  <si>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</si>
  <si>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</si>
  <si>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</si>
  <si>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</si>
  <si>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</si>
  <si>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</si>
  <si>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</si>
  <si>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</si>
  <si>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</si>
  <si>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</si>
  <si>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</si>
  <si>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</si>
  <si>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</si>
  <si>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</si>
  <si>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</si>
  <si>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</si>
  <si>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</si>
  <si>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</si>
  <si>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</si>
  <si>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</si>
  <si>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</si>
  <si>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</si>
  <si>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</si>
  <si>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</si>
  <si>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</si>
  <si>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</si>
  <si>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</si>
  <si>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</si>
  <si>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</si>
  <si>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</si>
  <si>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</si>
  <si>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</si>
  <si>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</si>
  <si>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</si>
  <si>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</si>
  <si>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</si>
  <si>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</si>
  <si>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</si>
  <si>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</si>
  <si>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</si>
  <si>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</si>
  <si>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</si>
  <si>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</si>
  <si>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</si>
  <si>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</si>
  <si>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</si>
  <si>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</si>
  <si>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</si>
  <si>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</si>
  <si>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</si>
  <si>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</si>
  <si>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</si>
  <si>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</si>
  <si>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</si>
  <si>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</si>
  <si>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</si>
  <si>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</si>
  <si>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</si>
  <si>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</si>
  <si>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</si>
  <si>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</si>
  <si>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</si>
  <si>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</si>
  <si>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</si>
  <si>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</si>
  <si>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</si>
  <si>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</si>
  <si>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</si>
  <si>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</si>
  <si>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</si>
  <si>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</si>
  <si>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</si>
  <si>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</si>
  <si>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</si>
  <si>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</si>
  <si>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</si>
  <si>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</si>
  <si>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</si>
  <si>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</si>
  <si>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</si>
  <si>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</si>
  <si>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</si>
  <si>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</si>
  <si>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</si>
  <si>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</si>
  <si>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</si>
  <si>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</si>
  <si>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</si>
  <si>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</si>
  <si>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</si>
  <si>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</si>
  <si>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</si>
  <si>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</si>
  <si>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</si>
  <si>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</si>
  <si>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</si>
  <si>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</si>
  <si>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</si>
  <si>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</si>
  <si>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</si>
  <si>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</si>
  <si>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</si>
  <si>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</si>
  <si>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</si>
  <si>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</si>
  <si>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</si>
  <si>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</si>
  <si>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</si>
  <si>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</si>
  <si>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</si>
  <si>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</si>
  <si>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</si>
  <si>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</si>
  <si>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</si>
  <si>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</si>
  <si>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</si>
  <si>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</si>
  <si>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</si>
  <si>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</si>
  <si>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</si>
  <si>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</si>
  <si>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</si>
  <si>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</si>
  <si>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</si>
  <si>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</si>
  <si>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</si>
  <si>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</si>
  <si>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</si>
  <si>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</si>
  <si>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</si>
  <si>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</si>
  <si>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</si>
  <si>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</si>
  <si>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</si>
  <si>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</si>
  <si>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</si>
  <si>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</si>
  <si>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</si>
  <si>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</si>
  <si>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</si>
  <si>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</si>
  <si>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</si>
  <si>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</si>
  <si>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</si>
  <si>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</si>
  <si>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</si>
  <si>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</si>
  <si>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</si>
  <si>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</si>
  <si>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</si>
  <si>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</si>
  <si>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</si>
  <si>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</si>
  <si>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</si>
  <si>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</si>
  <si>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</si>
  <si>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</si>
  <si>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</si>
  <si>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</si>
  <si>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</si>
  <si>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</si>
  <si>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</si>
  <si>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</si>
  <si>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</si>
  <si>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</si>
  <si>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</si>
  <si>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</si>
  <si>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</si>
  <si>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</si>
  <si>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</si>
  <si>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</si>
  <si>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</si>
  <si>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</si>
  <si>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</si>
  <si>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</si>
  <si>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</si>
  <si>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</si>
  <si>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</si>
  <si>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</si>
  <si>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</si>
  <si>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</si>
  <si>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</si>
  <si>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</si>
  <si>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</si>
  <si>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</si>
  <si>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</si>
  <si>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</si>
  <si>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</si>
  <si>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</si>
  <si>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</si>
  <si>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</si>
  <si>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</si>
  <si>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</si>
  <si>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</si>
  <si>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</si>
  <si>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</si>
  <si>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</si>
  <si>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</si>
  <si>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</si>
  <si>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</si>
  <si>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</si>
  <si>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</si>
  <si>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</si>
  <si>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</si>
  <si>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</si>
  <si>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</si>
  <si>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</si>
  <si>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</si>
  <si>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</si>
  <si>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</si>
  <si>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</si>
  <si>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</si>
  <si>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</si>
  <si>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</si>
  <si>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</si>
  <si>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</si>
  <si>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</si>
  <si>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</si>
  <si>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</si>
  <si>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</si>
  <si>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</si>
  <si>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</si>
  <si>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</si>
  <si>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</si>
  <si>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</si>
  <si>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</si>
  <si>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</si>
  <si>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</si>
  <si>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</si>
  <si>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</si>
  <si>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</si>
  <si>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</si>
  <si>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</si>
  <si>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</si>
  <si>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</si>
  <si>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</si>
  <si>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</si>
  <si>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</si>
  <si>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</si>
  <si>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</si>
  <si>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</si>
  <si>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</si>
  <si>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</si>
  <si>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</si>
  <si>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</si>
  <si>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</si>
  <si>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</si>
  <si>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</si>
  <si>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</si>
  <si>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</si>
  <si>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</si>
  <si>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</si>
  <si>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</si>
  <si>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</si>
  <si>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</si>
  <si>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</si>
  <si>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</si>
  <si>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</si>
  <si>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</si>
  <si>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</si>
  <si>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</si>
  <si>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</si>
  <si>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</si>
  <si>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</si>
  <si>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</si>
  <si>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</si>
  <si>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</si>
  <si>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</si>
  <si>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</si>
  <si>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</si>
  <si>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</si>
  <si>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</si>
  <si>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</si>
  <si>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</si>
  <si>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</si>
  <si>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</si>
  <si>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</si>
  <si>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</si>
  <si>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</si>
  <si>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</si>
  <si>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</si>
  <si>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</si>
  <si>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</si>
  <si>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</si>
  <si>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</si>
  <si>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</si>
  <si>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</si>
  <si>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</si>
  <si>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</si>
  <si>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</si>
  <si>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</si>
  <si>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</si>
  <si>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</si>
  <si>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</si>
  <si>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</si>
  <si>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</si>
  <si>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</si>
  <si>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</si>
  <si>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</si>
  <si>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</si>
  <si>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</si>
  <si>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</si>
  <si>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</si>
  <si>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</si>
  <si>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</si>
  <si>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</si>
  <si>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</si>
  <si>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</si>
  <si>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</si>
  <si>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</si>
  <si>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</si>
  <si>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</si>
  <si>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</si>
  <si>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</si>
  <si>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</si>
  <si>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</si>
  <si>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</si>
  <si>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</si>
  <si>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</si>
  <si>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</si>
  <si>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</si>
  <si>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</si>
  <si>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</si>
  <si>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</si>
  <si>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</si>
  <si>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</si>
  <si>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</si>
  <si>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</si>
  <si>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</si>
  <si>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</si>
  <si>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</si>
  <si>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</si>
  <si>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</si>
  <si>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</si>
  <si>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</si>
  <si>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</si>
  <si>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</si>
  <si>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</si>
  <si>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</si>
  <si>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</si>
  <si>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</si>
  <si>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</si>
  <si>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</si>
  <si>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</si>
  <si>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</si>
  <si>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</si>
  <si>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</si>
  <si>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</si>
  <si>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</si>
  <si>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</si>
  <si>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</si>
  <si>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</si>
  <si>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</si>
  <si>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</si>
  <si>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</si>
  <si>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</si>
  <si>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</si>
  <si>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</si>
  <si>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</si>
  <si>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</si>
  <si>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</si>
  <si>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</si>
  <si>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</si>
  <si>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</si>
  <si>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</si>
  <si>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</si>
  <si>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</si>
  <si>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</si>
  <si>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</si>
  <si>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</si>
  <si>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</si>
  <si>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</si>
  <si>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</si>
  <si>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</si>
  <si>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</si>
  <si>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</si>
  <si>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</si>
  <si>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</si>
  <si>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</si>
  <si>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</si>
  <si>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</si>
  <si>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</si>
  <si>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</si>
  <si>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</si>
  <si>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</si>
  <si>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</si>
  <si>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</si>
  <si>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</si>
  <si>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</si>
  <si>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</si>
  <si>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</si>
  <si>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</si>
  <si>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</si>
  <si>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</si>
  <si>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</si>
  <si>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</si>
  <si>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</si>
  <si>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</si>
  <si>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</si>
  <si>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</si>
  <si>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</si>
  <si>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</si>
  <si>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</si>
  <si>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</si>
  <si>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</si>
  <si>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</si>
  <si>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</si>
  <si>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</si>
  <si>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</si>
  <si>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</si>
  <si>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</si>
  <si>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</si>
  <si>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</si>
  <si>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</si>
  <si>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</si>
  <si>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</si>
  <si>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</si>
  <si>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</si>
  <si>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</si>
  <si>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</si>
  <si>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</si>
  <si>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</si>
  <si>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</si>
  <si>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</si>
  <si>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</si>
  <si>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</si>
  <si>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</si>
  <si>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</si>
  <si>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</si>
  <si>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</si>
  <si>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</si>
  <si>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</si>
  <si>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</si>
  <si>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</si>
  <si>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</si>
  <si>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</si>
  <si>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</si>
  <si>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</si>
  <si>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</si>
  <si>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</si>
  <si>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</si>
  <si>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</si>
  <si>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</si>
  <si>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</si>
  <si>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</si>
  <si>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</si>
  <si>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</si>
  <si>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</si>
  <si>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</si>
  <si>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</si>
  <si>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</si>
  <si>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</si>
  <si>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</si>
  <si>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</si>
  <si>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</si>
  <si>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</si>
  <si>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</si>
  <si>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</si>
  <si>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</si>
  <si>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</si>
  <si>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</si>
  <si>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</si>
  <si>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</si>
  <si>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</si>
  <si>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</si>
  <si>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</si>
  <si>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</si>
  <si>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</si>
  <si>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</si>
  <si>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</si>
  <si>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</si>
  <si>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</si>
  <si>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</si>
  <si>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</si>
  <si>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</si>
  <si>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</si>
  <si>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</si>
  <si>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</si>
  <si>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</si>
  <si>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</si>
  <si>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</si>
  <si>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</si>
  <si>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</si>
  <si>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</si>
  <si>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</si>
  <si>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</si>
  <si>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</si>
  <si>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</si>
  <si>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</si>
  <si>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</si>
  <si>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</si>
  <si>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</si>
  <si>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</si>
  <si>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</si>
  <si>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</si>
  <si>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</si>
  <si>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</si>
  <si>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</si>
  <si>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</si>
  <si>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</si>
  <si>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</si>
  <si>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</si>
  <si>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</si>
  <si>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</si>
  <si>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</si>
  <si>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</si>
  <si>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</si>
  <si>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</si>
  <si>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</si>
  <si>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</si>
  <si>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</si>
  <si>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</si>
  <si>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</si>
  <si>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</si>
  <si>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</si>
  <si>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</si>
  <si>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</si>
  <si>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</si>
  <si>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</si>
  <si>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</si>
  <si>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</si>
  <si>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</si>
  <si>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</si>
  <si>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</si>
  <si>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</si>
  <si>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</si>
  <si>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</si>
  <si>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</si>
  <si>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</si>
  <si>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</si>
  <si>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</si>
  <si>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</si>
  <si>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</si>
  <si>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</si>
  <si>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</si>
  <si>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</si>
  <si>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</si>
  <si>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</si>
  <si>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</si>
  <si>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</si>
  <si>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</si>
  <si>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</si>
  <si>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</si>
  <si>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</si>
  <si>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</si>
  <si>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</si>
  <si>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</si>
  <si>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</si>
  <si>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</si>
  <si>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</si>
  <si>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</si>
  <si>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</si>
  <si>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</si>
  <si>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</si>
  <si>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</si>
  <si>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</si>
  <si>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</si>
  <si>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</si>
  <si>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</si>
  <si>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</si>
  <si>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</si>
  <si>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</si>
  <si>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</si>
  <si>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</si>
  <si>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</si>
  <si>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</si>
  <si>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</si>
  <si>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</si>
  <si>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</si>
  <si>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</si>
  <si>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</si>
  <si>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</si>
  <si>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</si>
  <si>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</si>
  <si>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</si>
  <si>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</si>
  <si>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</si>
  <si>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</si>
  <si>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</si>
  <si>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</si>
  <si>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</si>
  <si>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</si>
  <si>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</si>
  <si>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</si>
  <si>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</si>
  <si>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</si>
  <si>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</si>
  <si>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</si>
  <si>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</si>
  <si>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</si>
  <si>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</si>
  <si>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</si>
  <si>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</si>
  <si>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</si>
  <si>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</si>
  <si>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</si>
  <si>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</si>
  <si>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</si>
  <si>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</si>
  <si>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</si>
  <si>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</si>
  <si>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</si>
  <si>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</si>
  <si>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</si>
  <si>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</si>
  <si>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</si>
  <si>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</si>
  <si>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</si>
  <si>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</si>
  <si>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</si>
  <si>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</si>
  <si>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</si>
  <si>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</si>
  <si>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</si>
  <si>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</si>
  <si>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</si>
  <si>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</si>
  <si>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</si>
  <si>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</si>
  <si>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</si>
  <si>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</si>
  <si>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</si>
  <si>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</si>
  <si>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</si>
  <si>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</si>
  <si>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</si>
  <si>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</si>
  <si>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</si>
  <si>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</si>
  <si>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</si>
  <si>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</si>
  <si>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</si>
  <si>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</si>
  <si>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</si>
  <si>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</si>
  <si>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</si>
  <si>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</si>
  <si>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</si>
  <si>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</si>
  <si>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</si>
  <si>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</si>
  <si>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</si>
  <si>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</si>
  <si>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</si>
  <si>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</si>
  <si>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</si>
  <si>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</si>
  <si>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</si>
  <si>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</si>
  <si>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</si>
  <si>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</si>
  <si>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</si>
  <si>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</si>
  <si>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</si>
  <si>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</si>
  <si>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</si>
  <si>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</si>
  <si>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</si>
  <si>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</si>
  <si>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</si>
  <si>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</si>
  <si>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</si>
  <si>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</si>
  <si>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</si>
  <si>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</si>
  <si>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</si>
  <si>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</si>
  <si>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</si>
  <si>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</si>
  <si>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</si>
  <si>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</si>
  <si>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</si>
  <si>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</si>
  <si>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</si>
  <si>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</si>
  <si>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</si>
  <si>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</si>
  <si>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</si>
  <si>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</si>
  <si>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</si>
  <si>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</si>
  <si>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</si>
  <si>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</si>
  <si>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</si>
  <si>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</si>
  <si>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</si>
  <si>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</si>
  <si>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</si>
  <si>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</si>
  <si>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</si>
  <si>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</si>
  <si>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</si>
  <si>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</si>
  <si>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</si>
  <si>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</si>
  <si>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</si>
  <si>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</si>
  <si>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</si>
  <si>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</si>
  <si>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</si>
  <si>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</si>
  <si>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</si>
  <si>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</si>
  <si>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</si>
  <si>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</si>
  <si>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</si>
  <si>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</si>
  <si>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</si>
  <si>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</si>
  <si>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</si>
  <si>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</si>
  <si>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</si>
  <si>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</si>
  <si>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</si>
  <si>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</si>
  <si>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</si>
  <si>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</si>
  <si>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</si>
  <si>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</si>
  <si>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</si>
  <si>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</si>
  <si>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</si>
  <si>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</si>
  <si>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</si>
  <si>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</si>
  <si>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</si>
  <si>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</si>
  <si>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</si>
  <si>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</si>
  <si>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</si>
  <si>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</si>
  <si>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</si>
  <si>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</si>
  <si>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</si>
  <si>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</si>
  <si>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</si>
  <si>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</si>
  <si>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</si>
  <si>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</si>
  <si>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</si>
  <si>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</si>
  <si>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</si>
  <si>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</si>
  <si>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</si>
  <si>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</si>
  <si>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</si>
  <si>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</si>
  <si>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</si>
  <si>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</si>
  <si>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</si>
  <si>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</si>
  <si>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</si>
  <si>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</si>
  <si>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</si>
  <si>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</si>
  <si>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</si>
  <si>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</si>
  <si>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</si>
  <si>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</si>
  <si>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</si>
  <si>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</si>
  <si>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</si>
  <si>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</si>
  <si>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</si>
  <si>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</si>
  <si>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</si>
  <si>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</si>
  <si>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</si>
  <si>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</si>
  <si>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</si>
  <si>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</si>
  <si>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</si>
  <si>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</si>
  <si>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</si>
  <si>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</si>
  <si>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</si>
  <si>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</si>
  <si>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</si>
  <si>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</si>
  <si>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</si>
  <si>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</si>
  <si>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</si>
  <si>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</si>
  <si>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</si>
  <si>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</si>
  <si>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</si>
  <si>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</si>
  <si>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</si>
  <si>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</si>
  <si>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</si>
  <si>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</si>
  <si>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</si>
  <si>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</si>
  <si>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</si>
  <si>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</si>
  <si>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</si>
  <si>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</si>
  <si>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</si>
  <si>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</si>
  <si>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</si>
  <si>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</si>
  <si>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</si>
  <si>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</si>
  <si>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</si>
  <si>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</si>
  <si>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</si>
  <si>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</si>
  <si>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</si>
  <si>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</si>
  <si>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</si>
  <si>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</si>
  <si>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</si>
  <si>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</si>
  <si>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</si>
  <si>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</si>
  <si>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</si>
  <si>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</si>
  <si>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</si>
  <si>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</si>
  <si>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</si>
  <si>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</si>
  <si>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</si>
  <si>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</si>
  <si>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</si>
  <si>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</si>
  <si>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</si>
  <si>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</si>
  <si>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</si>
  <si>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</si>
  <si>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</si>
  <si>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</si>
  <si>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</si>
  <si>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</si>
  <si>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</si>
  <si>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</si>
  <si>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</si>
  <si>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</si>
  <si>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</si>
  <si>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</si>
  <si>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</si>
  <si>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</si>
  <si>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</si>
  <si>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</si>
  <si>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</si>
  <si>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</si>
  <si>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</si>
  <si>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</si>
  <si>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</si>
  <si>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</si>
  <si>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</si>
  <si>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</si>
  <si>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</si>
  <si>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</si>
  <si>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</si>
  <si>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</si>
  <si>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</si>
  <si>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</si>
  <si>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</si>
  <si>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</si>
  <si>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</si>
  <si>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</si>
  <si>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</si>
  <si>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</si>
  <si>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</si>
  <si>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</si>
  <si>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</si>
  <si>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</si>
  <si>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</si>
  <si>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</si>
  <si>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</si>
  <si>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</si>
  <si>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</si>
  <si>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</si>
  <si>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</si>
  <si>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</si>
  <si>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</si>
  <si>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</si>
  <si>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</si>
  <si>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</si>
  <si>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</si>
  <si>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</si>
  <si>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</si>
  <si>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</si>
  <si>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</si>
  <si>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</si>
  <si>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</si>
  <si>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</si>
  <si>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</si>
  <si>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</si>
  <si>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</si>
  <si>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</si>
  <si>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</si>
  <si>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</si>
  <si>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</si>
  <si>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</si>
  <si>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</si>
  <si>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</si>
  <si>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</si>
  <si>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</si>
  <si>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</si>
  <si>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</si>
  <si>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</si>
  <si>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</si>
  <si>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</si>
  <si>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</si>
  <si>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</si>
  <si>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</si>
  <si>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</si>
  <si>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</si>
  <si>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</si>
  <si>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</si>
  <si>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</si>
  <si>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</si>
  <si>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</si>
  <si>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</si>
  <si>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</si>
  <si>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</si>
  <si>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</si>
  <si>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</si>
  <si>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</si>
  <si>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</si>
  <si>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</si>
  <si>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</si>
  <si>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</si>
  <si>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</si>
  <si>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</si>
  <si>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</si>
  <si>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</si>
  <si>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</si>
  <si>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</si>
  <si>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</si>
  <si>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</si>
  <si>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</si>
  <si>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</si>
  <si>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</si>
  <si>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</si>
  <si>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</si>
  <si>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</si>
  <si>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</si>
  <si>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</si>
  <si>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</si>
  <si>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</si>
  <si>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</si>
  <si>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</si>
  <si>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</si>
  <si>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</si>
  <si>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</si>
  <si>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</si>
  <si>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</si>
  <si>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</si>
  <si>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</si>
  <si>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</si>
  <si>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</si>
  <si>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</si>
  <si>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</si>
  <si>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</si>
  <si>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</si>
  <si>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</si>
  <si>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</si>
  <si>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</si>
  <si>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</si>
  <si>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</si>
  <si>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</si>
  <si>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</si>
  <si>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</si>
  <si>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</si>
  <si>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</si>
  <si>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</si>
  <si>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</si>
  <si>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</si>
  <si>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</si>
  <si>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</si>
  <si>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</si>
  <si>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</si>
  <si>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</si>
  <si>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</si>
  <si>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</si>
  <si>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</si>
  <si>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</si>
  <si>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</si>
  <si>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</si>
  <si>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</si>
  <si>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</si>
  <si>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</si>
  <si>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</si>
  <si>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</si>
  <si>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</si>
  <si>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</si>
  <si>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</si>
  <si>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</si>
  <si>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</si>
  <si>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</si>
  <si>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</si>
  <si>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</si>
  <si>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</si>
  <si>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</si>
  <si>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</si>
  <si>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</si>
  <si>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</si>
  <si>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</si>
  <si>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</si>
  <si>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</si>
  <si>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</si>
  <si>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</si>
  <si>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</si>
  <si>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</si>
  <si>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</si>
  <si>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</si>
  <si>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</si>
  <si>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</si>
  <si>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</si>
  <si>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</si>
  <si>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</si>
  <si>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</si>
  <si>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</si>
  <si>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</si>
  <si>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</si>
  <si>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</si>
  <si>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</si>
  <si>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</si>
  <si>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</si>
  <si>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</si>
  <si>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</si>
  <si>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</si>
  <si>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</si>
  <si>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</si>
  <si>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</si>
  <si>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</si>
  <si>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</si>
  <si>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</si>
  <si>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</si>
  <si>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</si>
  <si>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</si>
  <si>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</si>
  <si>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</si>
  <si>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</si>
  <si>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</si>
  <si>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</si>
  <si>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</si>
  <si>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</si>
  <si>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</si>
  <si>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</si>
  <si>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</si>
  <si>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</si>
  <si>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</si>
  <si>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</si>
  <si>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</si>
  <si>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</si>
  <si>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</si>
  <si>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</si>
  <si>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</si>
  <si>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</si>
  <si>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</si>
  <si>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</si>
  <si>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</si>
  <si>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</si>
  <si>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</si>
  <si>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</si>
  <si>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</si>
  <si>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</si>
  <si>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</si>
  <si>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</si>
  <si>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</si>
  <si>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</si>
  <si>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</si>
  <si>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</si>
  <si>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</si>
  <si>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</si>
  <si>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</si>
  <si>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</si>
  <si>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</si>
  <si>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</si>
  <si>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</si>
  <si>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</si>
  <si>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</si>
  <si>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</si>
  <si>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</si>
  <si>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</si>
  <si>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</si>
  <si>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</si>
  <si>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</si>
  <si>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</si>
  <si>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</si>
  <si>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</si>
  <si>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</si>
  <si>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</si>
  <si>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</si>
  <si>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</si>
  <si>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</si>
  <si>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</si>
  <si>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</si>
  <si>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</si>
  <si>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</si>
  <si>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</si>
  <si>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</si>
  <si>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</si>
  <si>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</si>
  <si>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</si>
  <si>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</si>
  <si>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</si>
  <si>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</si>
  <si>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</si>
  <si>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</si>
  <si>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</si>
  <si>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</si>
  <si>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</si>
  <si>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</si>
  <si>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</si>
  <si>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</si>
  <si>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</si>
  <si>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</si>
  <si>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</si>
  <si>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</si>
  <si>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</si>
  <si>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</si>
  <si>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</si>
  <si>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</si>
  <si>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</si>
  <si>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</si>
  <si>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</si>
  <si>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</si>
  <si>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</si>
  <si>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</si>
  <si>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</si>
  <si>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</si>
  <si>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</si>
  <si>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</si>
  <si>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</si>
  <si>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</si>
  <si>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</si>
  <si>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</si>
  <si>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</si>
  <si>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</si>
  <si>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</si>
  <si>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</si>
  <si>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</si>
  <si>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</si>
  <si>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</si>
  <si>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</si>
  <si>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</si>
  <si>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</si>
  <si>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</si>
  <si>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</si>
  <si>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</si>
  <si>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</si>
  <si>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</si>
  <si>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</si>
  <si>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</si>
  <si>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</si>
  <si>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</si>
  <si>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</si>
  <si>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</si>
  <si>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</si>
  <si>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</si>
  <si>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</si>
  <si>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</si>
  <si>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</si>
  <si>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</si>
  <si>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</si>
  <si>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</si>
  <si>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</si>
  <si>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</si>
  <si>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</si>
  <si>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</si>
  <si>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</si>
  <si>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</si>
  <si>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</si>
  <si>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</si>
  <si>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</si>
  <si>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</si>
  <si>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</si>
  <si>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</si>
  <si>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</si>
  <si>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</si>
  <si>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</si>
  <si>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</si>
  <si>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</si>
  <si>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</si>
  <si>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</si>
  <si>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</si>
  <si>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</si>
  <si>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</si>
  <si>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</si>
  <si>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</si>
  <si>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</si>
  <si>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</si>
  <si>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</si>
  <si>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</si>
  <si>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</si>
  <si>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</si>
  <si>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</si>
  <si>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</si>
  <si>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</si>
  <si>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</si>
  <si>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</si>
  <si>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</si>
  <si>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</si>
  <si>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</si>
  <si>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</si>
  <si>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</si>
  <si>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</si>
  <si>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</si>
  <si>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</si>
  <si>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</si>
  <si>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</si>
  <si>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</si>
  <si>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</si>
  <si>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</si>
  <si>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</si>
  <si>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</si>
  <si>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</si>
  <si>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</si>
  <si>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</si>
  <si>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</si>
  <si>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</si>
  <si>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</si>
  <si>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</si>
  <si>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</si>
  <si>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</si>
  <si>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</si>
  <si>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</si>
  <si>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</si>
  <si>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</si>
  <si>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</si>
  <si>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</si>
  <si>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</si>
  <si>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</si>
  <si>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</si>
  <si>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</si>
  <si>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</si>
  <si>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</si>
  <si>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</si>
  <si>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</si>
  <si>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</si>
  <si>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</si>
  <si>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</si>
  <si>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</si>
  <si>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</si>
  <si>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</si>
  <si>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</si>
  <si>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</si>
  <si>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</si>
  <si>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</si>
  <si>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</si>
  <si>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</si>
  <si>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</si>
  <si>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</si>
  <si>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</si>
  <si>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</si>
  <si>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</si>
  <si>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</si>
  <si>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</si>
  <si>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</si>
  <si>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</si>
  <si>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</si>
  <si>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</si>
  <si>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</si>
  <si>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</si>
  <si>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</si>
  <si>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</si>
  <si>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</si>
  <si>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</si>
  <si>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</si>
  <si>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</si>
  <si>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</si>
  <si>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</si>
  <si>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</si>
  <si>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</si>
  <si>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</si>
  <si>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</si>
  <si>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</si>
  <si>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</si>
  <si>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</si>
  <si>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</si>
  <si>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</si>
  <si>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</si>
  <si>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</si>
  <si>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</si>
  <si>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</si>
  <si>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</si>
  <si>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</si>
  <si>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</si>
  <si>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</si>
  <si>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</si>
  <si>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</si>
  <si>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</si>
  <si>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</si>
  <si>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</si>
  <si>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</si>
  <si>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</si>
  <si>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</si>
  <si>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</si>
  <si>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</si>
  <si>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</si>
  <si>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</si>
  <si>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</si>
  <si>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</si>
  <si>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</si>
  <si>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</si>
  <si>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</si>
  <si>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</si>
  <si>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</si>
  <si>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</si>
  <si>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</si>
  <si>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</si>
  <si>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</si>
  <si>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</si>
  <si>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</si>
  <si>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</si>
  <si>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</si>
  <si>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</si>
  <si>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</si>
  <si>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</si>
  <si>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</si>
  <si>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</si>
  <si>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</si>
  <si>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</si>
  <si>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</si>
  <si>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</si>
  <si>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</si>
  <si>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</si>
  <si>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</si>
  <si>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</si>
  <si>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</si>
  <si>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</si>
  <si>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</si>
  <si>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</si>
  <si>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</si>
  <si>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</si>
  <si>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</si>
  <si>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</si>
  <si>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</si>
  <si>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</si>
  <si>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</si>
  <si>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</si>
  <si>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</si>
  <si>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</si>
  <si>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</si>
  <si>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</si>
  <si>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</si>
  <si>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</si>
  <si>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</si>
  <si>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</si>
  <si>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</si>
  <si>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</si>
  <si>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</si>
  <si>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</si>
  <si>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</si>
  <si>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</si>
  <si>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</si>
  <si>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</si>
  <si>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</si>
  <si>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</si>
  <si>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</si>
  <si>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</si>
  <si>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</si>
  <si>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</si>
  <si>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</si>
  <si>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</si>
  <si>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</si>
  <si>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</si>
  <si>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</si>
  <si>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</si>
  <si>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</si>
  <si>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</si>
  <si>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</si>
  <si>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</si>
  <si>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</si>
  <si>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</si>
  <si>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</si>
  <si>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</si>
  <si>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</si>
  <si>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</si>
  <si>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</si>
  <si>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</si>
  <si>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</si>
  <si>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</si>
  <si>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</si>
  <si>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</si>
  <si>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</si>
  <si>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</si>
  <si>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</si>
  <si>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</si>
  <si>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</si>
  <si>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</si>
  <si>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</si>
  <si>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</si>
  <si>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</si>
  <si>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</si>
  <si>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</si>
  <si>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</si>
  <si>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</si>
  <si>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</si>
  <si>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</si>
  <si>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</si>
  <si>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</si>
  <si>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</si>
  <si>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</si>
  <si>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</si>
  <si>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</si>
  <si>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</si>
  <si>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</si>
  <si>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</si>
  <si>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</si>
  <si>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</si>
  <si>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</si>
  <si>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</si>
  <si>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</si>
  <si>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</si>
  <si>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</si>
  <si>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</si>
  <si>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</si>
  <si>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</si>
  <si>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</si>
  <si>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</si>
  <si>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</si>
  <si>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</si>
  <si>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</si>
  <si>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</si>
  <si>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</si>
  <si>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</si>
  <si>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</si>
  <si>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</si>
  <si>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</si>
  <si>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</si>
  <si>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</si>
  <si>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</si>
  <si>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</si>
  <si>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</si>
  <si>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</si>
  <si>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</si>
  <si>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</si>
  <si>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</si>
  <si>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</si>
  <si>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</si>
  <si>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</si>
  <si>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</si>
  <si>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</si>
  <si>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</si>
  <si>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</si>
  <si>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</si>
  <si>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</si>
  <si>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</si>
  <si>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</si>
  <si>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</si>
  <si>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</si>
  <si>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</si>
  <si>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</si>
  <si>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</si>
  <si>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</si>
  <si>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</si>
  <si>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</si>
  <si>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</si>
  <si>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</si>
  <si>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</si>
  <si>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</si>
  <si>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</si>
  <si>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</si>
  <si>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</si>
  <si>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</si>
  <si>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</si>
  <si>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</si>
  <si>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</si>
  <si>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</si>
  <si>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</si>
  <si>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</si>
  <si>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</si>
  <si>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</si>
  <si>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</si>
  <si>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</si>
  <si>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</si>
  <si>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</si>
  <si>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</si>
  <si>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</si>
  <si>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</si>
  <si>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</si>
  <si>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</si>
  <si>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</si>
  <si>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</si>
  <si>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</si>
  <si>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</si>
  <si>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</si>
  <si>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</si>
  <si>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</si>
  <si>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</si>
  <si>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</si>
  <si>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</si>
  <si>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</si>
  <si>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</si>
  <si>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</si>
  <si>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</si>
  <si>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</si>
  <si>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</si>
  <si>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</si>
  <si>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</si>
  <si>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</si>
  <si>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</si>
  <si>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</si>
  <si>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</si>
  <si>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</si>
  <si>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</si>
  <si>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</si>
  <si>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</si>
  <si>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</si>
  <si>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</si>
  <si>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</si>
  <si>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</si>
  <si>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</si>
  <si>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</si>
  <si>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</si>
  <si>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</si>
  <si>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</si>
  <si>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</si>
  <si>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</si>
  <si>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</si>
  <si>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</si>
  <si>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</si>
  <si>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</si>
  <si>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</si>
  <si>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</si>
  <si>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</si>
  <si>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</si>
  <si>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</si>
  <si>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</si>
  <si>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</si>
  <si>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</si>
  <si>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</si>
  <si>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</si>
  <si>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</si>
  <si>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</si>
  <si>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</si>
  <si>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</si>
  <si>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</si>
  <si>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</si>
  <si>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</si>
  <si>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</si>
  <si>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</si>
  <si>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</si>
  <si>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</si>
  <si>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</si>
  <si>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</si>
  <si>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</si>
  <si>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</si>
  <si>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</si>
  <si>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</si>
  <si>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</si>
  <si>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</si>
  <si>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</si>
  <si>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</si>
  <si>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</si>
  <si>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</si>
  <si>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</si>
  <si>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</si>
  <si>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</si>
  <si>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</si>
  <si>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</si>
  <si>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</si>
  <si>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</si>
  <si>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</si>
  <si>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</si>
  <si>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</si>
  <si>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</si>
  <si>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</si>
  <si>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</si>
  <si>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</si>
  <si>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</si>
  <si>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</si>
  <si>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</si>
  <si>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</si>
  <si>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</si>
  <si>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</si>
  <si>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</si>
  <si>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</si>
  <si>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</si>
  <si>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</si>
  <si>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</si>
  <si>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</si>
  <si>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</si>
  <si>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</si>
  <si>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</si>
  <si>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</si>
  <si>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</si>
  <si>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</si>
  <si>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</si>
  <si>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</si>
  <si>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</si>
  <si>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</si>
  <si>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</si>
  <si>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</si>
  <si>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</si>
  <si>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</si>
  <si>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</si>
  <si>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</si>
  <si>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</si>
  <si>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</si>
  <si>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</si>
  <si>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</si>
  <si>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</si>
  <si>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</si>
  <si>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</si>
  <si>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</si>
  <si>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</si>
  <si>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</si>
  <si>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</si>
  <si>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</si>
  <si>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</si>
  <si>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</si>
  <si>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</si>
  <si>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</si>
  <si>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</si>
  <si>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</si>
  <si>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</si>
  <si>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</si>
  <si>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</si>
  <si>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</si>
  <si>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</si>
  <si>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</si>
  <si>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</si>
  <si>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</si>
  <si>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</si>
  <si>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</si>
  <si>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</si>
  <si>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</si>
  <si>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</si>
  <si>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</si>
  <si>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</si>
  <si>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</si>
  <si>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</si>
  <si>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</si>
  <si>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</si>
  <si>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</si>
  <si>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</si>
  <si>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</si>
  <si>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</si>
  <si>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</si>
  <si>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</si>
  <si>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</si>
  <si>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</si>
  <si>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</si>
  <si>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</si>
  <si>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</si>
  <si>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</si>
  <si>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</si>
  <si>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</si>
  <si>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</si>
  <si>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</si>
  <si>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</si>
  <si>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</si>
  <si>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</si>
  <si>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</si>
  <si>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</si>
  <si>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</si>
  <si>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</si>
  <si>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</si>
  <si>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</si>
  <si>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</si>
  <si>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</si>
  <si>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</si>
  <si>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</si>
  <si>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</si>
  <si>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</si>
  <si>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</si>
  <si>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</si>
  <si>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</si>
  <si>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</si>
  <si>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</si>
  <si>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</si>
  <si>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</si>
  <si>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</si>
  <si>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</si>
  <si>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</si>
  <si>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</si>
  <si>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</si>
  <si>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</si>
  <si>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</si>
  <si>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</si>
  <si>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</si>
  <si>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</si>
  <si>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</si>
  <si>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</si>
  <si>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</si>
  <si>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</si>
  <si>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</si>
  <si>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</si>
  <si>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</si>
  <si>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</si>
  <si>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</si>
  <si>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</si>
  <si>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</si>
  <si>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</si>
  <si>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</si>
  <si>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</si>
  <si>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</si>
  <si>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</si>
  <si>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</si>
  <si>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</si>
  <si>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</si>
  <si>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</si>
  <si>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</si>
  <si>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</si>
  <si>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</si>
  <si>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</si>
  <si>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</si>
  <si>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</si>
  <si>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</si>
  <si>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</si>
  <si>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</si>
  <si>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</si>
  <si>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</si>
  <si>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</si>
  <si>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</si>
  <si>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</si>
  <si>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</si>
  <si>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</si>
  <si>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</si>
  <si>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</si>
  <si>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</si>
  <si>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</si>
  <si>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</si>
  <si>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</si>
  <si>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</si>
  <si>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</si>
  <si>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</si>
  <si>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</si>
  <si>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</si>
  <si>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</si>
  <si>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</si>
  <si>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</si>
  <si>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</si>
  <si>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</si>
  <si>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</si>
  <si>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</si>
  <si>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</si>
  <si>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</si>
  <si>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</si>
  <si>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</si>
  <si>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</si>
  <si>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</si>
  <si>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</si>
  <si>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</si>
  <si>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</si>
  <si>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</si>
  <si>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</si>
  <si>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</si>
  <si>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</si>
  <si>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</si>
  <si>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</si>
  <si>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</si>
  <si>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</si>
  <si>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</si>
  <si>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</si>
  <si>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</si>
  <si>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</si>
  <si>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</si>
  <si>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</si>
  <si>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</si>
  <si>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</si>
  <si>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</si>
  <si>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</si>
  <si>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</si>
  <si>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</si>
  <si>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</si>
  <si>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</si>
  <si>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</si>
  <si>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</si>
  <si>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</si>
  <si>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</si>
  <si>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</si>
  <si>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</si>
  <si>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</si>
  <si>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</si>
  <si>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</si>
  <si>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</si>
  <si>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</si>
  <si>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</si>
  <si>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</si>
  <si>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</si>
  <si>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</si>
  <si>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</si>
  <si>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</si>
  <si>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</si>
  <si>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</si>
  <si>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</si>
  <si>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</si>
  <si>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</si>
  <si>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</si>
  <si>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</si>
  <si>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</si>
  <si>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</si>
  <si>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</si>
  <si>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</si>
  <si>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</si>
  <si>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</si>
  <si>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</si>
  <si>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</si>
  <si>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</si>
  <si>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</si>
  <si>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</si>
  <si>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</si>
  <si>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</si>
  <si>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</si>
  <si>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</si>
  <si>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</si>
  <si>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</si>
  <si>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</si>
  <si>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</si>
  <si>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</si>
  <si>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</si>
  <si>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</si>
  <si>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</si>
  <si>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</si>
  <si>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</si>
  <si>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</si>
  <si>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</si>
  <si>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</si>
  <si>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</si>
  <si>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</si>
  <si>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</si>
  <si>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</si>
  <si>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</si>
  <si>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</si>
  <si>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</si>
  <si>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</si>
  <si>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</si>
  <si>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</si>
  <si>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</si>
  <si>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</si>
  <si>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</si>
  <si>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</si>
  <si>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</si>
  <si>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</si>
  <si>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</si>
  <si>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</si>
  <si>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</si>
  <si>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</si>
  <si>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</si>
  <si>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</si>
  <si>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</si>
  <si>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</si>
  <si>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</si>
  <si>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</si>
  <si>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</si>
  <si>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</si>
  <si>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</si>
  <si>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</si>
  <si>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</si>
  <si>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</si>
  <si>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</si>
  <si>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</si>
  <si>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</si>
  <si>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</si>
  <si>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</si>
  <si>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</si>
  <si>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</si>
  <si>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</si>
  <si>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</si>
  <si>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</si>
  <si>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</si>
  <si>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</si>
  <si>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</si>
  <si>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</si>
  <si>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</si>
  <si>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</si>
  <si>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</si>
  <si>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</si>
  <si>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</si>
  <si>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</si>
  <si>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</si>
  <si>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</si>
  <si>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</si>
  <si>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</si>
  <si>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</si>
  <si>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</si>
  <si>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</si>
  <si>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</si>
  <si>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</si>
  <si>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</si>
  <si>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</si>
  <si>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</si>
  <si>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</si>
  <si>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</si>
  <si>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</si>
  <si>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</si>
  <si>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</si>
  <si>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</si>
  <si>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</si>
  <si>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</si>
  <si>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</si>
  <si>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</si>
  <si>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</si>
  <si>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</si>
  <si>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</si>
  <si>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</si>
  <si>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</si>
  <si>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</si>
  <si>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</si>
  <si>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</si>
  <si>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</si>
  <si>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</si>
  <si>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</si>
  <si>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</si>
  <si>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</si>
  <si>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</si>
  <si>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</si>
  <si>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</si>
  <si>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</si>
  <si>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</si>
  <si>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</si>
  <si>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</si>
  <si>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</si>
  <si>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</si>
  <si>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</si>
  <si>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</si>
  <si>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</si>
  <si>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</si>
  <si>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</si>
  <si>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</si>
  <si>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</si>
  <si>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</si>
  <si>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</si>
  <si>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</si>
  <si>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</si>
  <si>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</si>
  <si>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</si>
  <si>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</si>
  <si>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</si>
  <si>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</si>
  <si>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</si>
  <si>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</si>
  <si>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</si>
  <si>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</si>
  <si>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</si>
  <si>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</si>
  <si>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</si>
  <si>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</si>
  <si>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</si>
  <si>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</si>
  <si>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</si>
  <si>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</si>
  <si>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</si>
  <si>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</si>
  <si>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</si>
  <si>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</si>
  <si>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</si>
  <si>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</si>
  <si>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</si>
  <si>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</si>
  <si>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</si>
  <si>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</si>
  <si>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</si>
  <si>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</si>
  <si>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</si>
  <si>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</si>
  <si>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</si>
  <si>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</si>
  <si>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</si>
  <si>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</si>
  <si>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</si>
  <si>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</si>
  <si>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</si>
  <si>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</si>
  <si>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</si>
  <si>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</si>
  <si>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</si>
  <si>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</si>
  <si>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</si>
  <si>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</si>
  <si>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</si>
  <si>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</si>
  <si>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</si>
  <si>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</si>
  <si>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</si>
  <si>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</si>
  <si>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</si>
  <si>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</si>
  <si>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</si>
  <si>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</si>
  <si>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</si>
  <si>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</si>
  <si>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</si>
  <si>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</si>
  <si>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</si>
  <si>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</si>
  <si>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</si>
  <si>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</si>
  <si>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</si>
  <si>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</si>
  <si>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</si>
  <si>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</si>
  <si>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</si>
  <si>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</si>
  <si>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</si>
  <si>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</si>
  <si>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</si>
  <si>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</si>
  <si>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</si>
  <si>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</si>
  <si>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</si>
  <si>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</si>
  <si>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</si>
  <si>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</si>
  <si>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</si>
  <si>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</si>
  <si>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</si>
  <si>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</si>
  <si>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</si>
  <si>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</si>
  <si>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</si>
  <si>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</si>
  <si>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</si>
  <si>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</si>
  <si>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</si>
  <si>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</si>
  <si>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</si>
  <si>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</si>
  <si>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</si>
  <si>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</si>
  <si>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</si>
  <si>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</si>
  <si>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</si>
  <si>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</si>
  <si>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</si>
  <si>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</si>
  <si>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</si>
  <si>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</si>
  <si>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</si>
  <si>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</si>
  <si>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</si>
  <si>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</si>
  <si>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</si>
  <si>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</si>
  <si>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</si>
  <si>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</si>
  <si>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</si>
  <si>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</si>
  <si>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</si>
  <si>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</si>
  <si>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</si>
  <si>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</si>
  <si>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</si>
  <si>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</si>
  <si>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</si>
  <si>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</si>
  <si>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</si>
  <si>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</si>
  <si>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</si>
  <si>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</si>
  <si>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</si>
  <si>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</si>
  <si>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</si>
  <si>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</si>
  <si>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</si>
  <si>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</si>
  <si>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</si>
  <si>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</si>
  <si>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</si>
  <si>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</si>
  <si>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</si>
  <si>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</si>
  <si>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</si>
  <si>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</si>
  <si>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</si>
  <si>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</si>
  <si>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</si>
  <si>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</si>
  <si>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</si>
  <si>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</si>
  <si>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</si>
  <si>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</si>
  <si>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</si>
  <si>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</si>
  <si>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</si>
  <si>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</si>
  <si>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</si>
  <si>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</si>
  <si>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</si>
  <si>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</si>
  <si>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</si>
  <si>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</si>
  <si>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</si>
  <si>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</si>
  <si>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</si>
  <si>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</si>
  <si>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</si>
  <si>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</si>
  <si>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</si>
  <si>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</si>
  <si>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</si>
  <si>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</si>
  <si>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</si>
  <si>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</si>
  <si>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</si>
  <si>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</si>
  <si>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</si>
  <si>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</si>
  <si>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</si>
  <si>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</si>
  <si>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</si>
  <si>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</si>
  <si>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</si>
  <si>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</si>
  <si>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</si>
  <si>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</si>
  <si>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</si>
  <si>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</si>
  <si>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</si>
  <si>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</si>
  <si>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</si>
  <si>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</si>
  <si>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</si>
  <si>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</si>
  <si>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</si>
  <si>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</si>
  <si>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</si>
  <si>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</si>
  <si>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</si>
  <si>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</si>
  <si>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</si>
  <si>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</si>
  <si>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</si>
  <si>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</si>
  <si>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</si>
  <si>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</si>
  <si>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</si>
  <si>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</si>
  <si>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</si>
  <si>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</si>
  <si>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</si>
  <si>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</si>
  <si>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</si>
  <si>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</si>
  <si>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</si>
  <si>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</si>
  <si>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</si>
  <si>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</si>
  <si>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</si>
  <si>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</si>
  <si>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</si>
  <si>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</si>
  <si>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</si>
  <si>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</si>
  <si>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</si>
  <si>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</si>
  <si>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</si>
  <si>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</si>
  <si>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</si>
  <si>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</si>
  <si>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</si>
  <si>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</si>
  <si>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</si>
  <si>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</si>
  <si>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</si>
  <si>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</si>
  <si>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</si>
  <si>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</si>
  <si>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</si>
  <si>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</si>
  <si>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</si>
  <si>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</si>
  <si>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</si>
  <si>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</si>
  <si>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</si>
  <si>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</si>
  <si>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</si>
  <si>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</si>
  <si>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</si>
  <si>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</si>
  <si>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</si>
  <si>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</si>
  <si>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</si>
  <si>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</si>
  <si>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</si>
  <si>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</si>
  <si>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</si>
  <si>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</si>
  <si>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</si>
  <si>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</si>
  <si>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</si>
  <si>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</si>
  <si>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</si>
  <si>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</si>
  <si>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</si>
  <si>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</si>
  <si>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</si>
  <si>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</si>
  <si>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</si>
  <si>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</si>
  <si>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</si>
  <si>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</si>
  <si>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</si>
  <si>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</si>
  <si>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</si>
  <si>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</si>
  <si>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</si>
  <si>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</si>
  <si>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</si>
  <si>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</si>
  <si>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</si>
  <si>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</si>
  <si>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</si>
  <si>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</si>
  <si>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</si>
  <si>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</si>
  <si>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</si>
  <si>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</si>
  <si>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</si>
  <si>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</si>
  <si>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</si>
  <si>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</si>
  <si>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</si>
  <si>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</si>
  <si>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</si>
  <si>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</si>
  <si>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</si>
  <si>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</si>
  <si>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</si>
  <si>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</si>
  <si>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</si>
  <si>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</si>
  <si>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</si>
  <si>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</si>
  <si>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</si>
  <si>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</si>
  <si>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</si>
  <si>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</si>
  <si>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</si>
  <si>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</si>
  <si>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</si>
  <si>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</si>
  <si>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</si>
  <si>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</si>
  <si>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</si>
  <si>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</si>
  <si>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</si>
  <si>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</si>
  <si>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</si>
  <si>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</si>
  <si>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</si>
  <si>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</si>
  <si>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</si>
  <si>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</si>
  <si>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</si>
  <si>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</si>
  <si>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</si>
  <si>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</si>
  <si>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</si>
  <si>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</si>
  <si>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</si>
  <si>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</si>
  <si>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</si>
  <si>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</si>
  <si>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</si>
  <si>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</si>
  <si>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</si>
  <si>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</si>
  <si>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</si>
  <si>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</si>
  <si>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</si>
  <si>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</si>
  <si>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</si>
  <si>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</si>
  <si>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</si>
  <si>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</si>
  <si>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</si>
  <si>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</si>
  <si>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</si>
  <si>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</si>
  <si>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</si>
  <si>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</si>
  <si>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</si>
  <si>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</si>
  <si>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</si>
  <si>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</si>
  <si>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</si>
  <si>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</si>
  <si>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</si>
  <si>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</si>
  <si>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</si>
  <si>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</si>
  <si>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</si>
  <si>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</si>
  <si>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</si>
  <si>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</si>
  <si>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</si>
  <si>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</si>
  <si>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</si>
  <si>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</si>
  <si>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</si>
  <si>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</si>
  <si>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</si>
  <si>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</si>
  <si>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</si>
  <si>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</si>
  <si>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</si>
  <si>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</si>
  <si>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</si>
  <si>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</si>
  <si>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</si>
  <si>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</si>
  <si>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</si>
  <si>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</si>
  <si>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</si>
  <si>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</si>
  <si>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</si>
  <si>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</si>
  <si>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</si>
  <si>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</si>
  <si>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</si>
  <si>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</si>
  <si>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</si>
  <si>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</si>
  <si>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</si>
  <si>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</si>
  <si>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</si>
  <si>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</si>
  <si>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</si>
  <si>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</si>
  <si>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</si>
  <si>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</si>
  <si>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</si>
  <si>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</si>
  <si>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</si>
  <si>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</si>
  <si>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</si>
  <si>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</si>
  <si>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</si>
  <si>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</si>
  <si>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</si>
  <si>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</si>
  <si>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</si>
  <si>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</si>
  <si>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</si>
  <si>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</si>
  <si>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</si>
  <si>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</si>
  <si>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</si>
  <si>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</si>
  <si>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</si>
  <si>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</si>
  <si>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</si>
  <si>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</si>
  <si>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</si>
  <si>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</si>
  <si>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</si>
  <si>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</si>
  <si>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</si>
  <si>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</si>
  <si>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</si>
  <si>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</si>
  <si>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</si>
  <si>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</si>
  <si>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</si>
  <si>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</si>
  <si>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</si>
  <si>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</si>
  <si>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</si>
  <si>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</si>
  <si>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</si>
  <si>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</si>
  <si>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</si>
  <si>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</si>
  <si>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</si>
  <si>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</si>
  <si>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</si>
  <si>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</si>
  <si>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</si>
  <si>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</si>
  <si>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</si>
  <si>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</si>
  <si>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</si>
  <si>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</si>
  <si>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</si>
  <si>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</si>
  <si>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</si>
  <si>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</si>
  <si>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</si>
  <si>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</si>
  <si>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</si>
  <si>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</si>
  <si>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</si>
  <si>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</si>
  <si>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</si>
  <si>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</si>
  <si>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</si>
  <si>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</si>
  <si>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</si>
  <si>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</si>
  <si>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</si>
  <si>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</si>
  <si>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</si>
  <si>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</si>
  <si>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</si>
  <si>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</si>
  <si>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</si>
  <si>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</si>
  <si>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</si>
  <si>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</si>
  <si>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</si>
  <si>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</si>
  <si>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</si>
  <si>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</si>
  <si>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</si>
  <si>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</si>
  <si>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</si>
  <si>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</si>
  <si>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</si>
  <si>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</si>
  <si>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</si>
  <si>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</si>
  <si>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</si>
  <si>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</si>
  <si>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</si>
  <si>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</si>
  <si>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</si>
  <si>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</si>
  <si>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</si>
  <si>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</si>
  <si>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</si>
  <si>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</si>
  <si>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</si>
  <si>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</si>
  <si>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</si>
  <si>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</si>
  <si>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</si>
  <si>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</si>
  <si>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</si>
  <si>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</si>
  <si>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</si>
  <si>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</si>
  <si>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</si>
  <si>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</si>
  <si>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</si>
  <si>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</si>
  <si>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</si>
  <si>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</si>
  <si>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</si>
  <si>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</si>
  <si>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</si>
  <si>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</si>
  <si>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</si>
  <si>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</si>
  <si>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</si>
  <si>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</si>
  <si>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</si>
  <si>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</si>
  <si>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</si>
  <si>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</si>
  <si>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</si>
  <si>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</si>
  <si>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</si>
  <si>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</si>
  <si>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</si>
  <si>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</si>
  <si>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</si>
  <si>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</si>
  <si>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</si>
  <si>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</si>
  <si>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</si>
  <si>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</si>
  <si>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</si>
  <si>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</si>
  <si>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</si>
  <si>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</si>
  <si>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</si>
  <si>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</si>
  <si>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</si>
  <si>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</si>
  <si>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</si>
  <si>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</si>
  <si>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</si>
  <si>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</si>
  <si>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</si>
  <si>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</si>
  <si>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</si>
  <si>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</si>
  <si>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</si>
  <si>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</si>
  <si>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</si>
  <si>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</si>
  <si>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</si>
  <si>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</si>
  <si>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</si>
  <si>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</si>
  <si>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</si>
  <si>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</si>
  <si>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</si>
  <si>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</si>
  <si>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</si>
  <si>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</si>
  <si>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</si>
  <si>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</si>
  <si>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</si>
  <si>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</si>
  <si>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</si>
  <si>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</si>
  <si>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</si>
  <si>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</si>
  <si>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</si>
  <si>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</si>
  <si>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</si>
  <si>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</si>
  <si>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</si>
  <si>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</si>
  <si>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</si>
  <si>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</si>
  <si>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</si>
  <si>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</si>
  <si>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</si>
  <si>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</si>
  <si>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</si>
  <si>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</si>
  <si>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</si>
  <si>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</si>
  <si>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</si>
  <si>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</si>
  <si>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</si>
  <si>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</si>
  <si>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</si>
  <si>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</si>
  <si>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</si>
  <si>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</si>
  <si>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</si>
  <si>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</si>
  <si>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</si>
  <si>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</si>
  <si>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</si>
  <si>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</si>
  <si>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</si>
  <si>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</si>
  <si>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</si>
  <si>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</si>
  <si>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</si>
  <si>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</si>
  <si>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</si>
  <si>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</si>
  <si>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</si>
  <si>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</si>
  <si>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</si>
  <si>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</si>
  <si>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</si>
  <si>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</si>
  <si>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</si>
  <si>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</si>
  <si>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</si>
  <si>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</si>
  <si>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</si>
  <si>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</si>
  <si>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</si>
  <si>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</si>
  <si>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</si>
  <si>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</si>
  <si>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</si>
  <si>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</si>
  <si>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</si>
  <si>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</si>
  <si>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</si>
  <si>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</si>
  <si>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</si>
  <si>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</si>
  <si>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</si>
  <si>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</si>
  <si>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</si>
  <si>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</si>
  <si>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</si>
  <si>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</si>
  <si>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</si>
  <si>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</si>
  <si>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</si>
  <si>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</si>
  <si>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</si>
  <si>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</si>
  <si>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</si>
  <si>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</si>
  <si>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</si>
  <si>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</si>
  <si>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</si>
  <si>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</si>
  <si>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</si>
  <si>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</si>
  <si>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</si>
  <si>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</si>
  <si>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</si>
  <si>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</si>
  <si>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</si>
  <si>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</si>
  <si>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</si>
  <si>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</si>
  <si>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</si>
  <si>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</si>
  <si>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</si>
  <si>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</si>
  <si>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</si>
  <si>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</si>
  <si>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</si>
  <si>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</si>
  <si>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</si>
  <si>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</si>
  <si>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</si>
  <si>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</si>
  <si>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</si>
  <si>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</si>
  <si>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</si>
  <si>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</si>
  <si>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</si>
  <si>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</si>
  <si>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</si>
  <si>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</si>
  <si>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</si>
  <si>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</si>
  <si>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</si>
  <si>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</si>
  <si>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</si>
  <si>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</si>
  <si>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</si>
  <si>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</si>
  <si>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</si>
  <si>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</si>
  <si>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</si>
  <si>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</si>
  <si>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</si>
  <si>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</si>
  <si>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</si>
  <si>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</si>
  <si>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</si>
  <si>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</si>
  <si>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</si>
  <si>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</si>
  <si>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</si>
  <si>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</si>
  <si>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</si>
  <si>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</si>
  <si>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</si>
  <si>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</si>
  <si>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</si>
  <si>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</si>
  <si>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</si>
  <si>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</si>
  <si>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</si>
  <si>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</si>
  <si>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</si>
  <si>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</si>
  <si>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</si>
  <si>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</si>
  <si>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</si>
  <si>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</si>
  <si>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</si>
  <si>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</si>
  <si>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</si>
  <si>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</si>
  <si>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</si>
  <si>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</si>
  <si>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</si>
  <si>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</si>
  <si>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</si>
  <si>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</si>
  <si>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</si>
  <si>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</si>
  <si>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</si>
  <si>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</si>
  <si>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</si>
  <si>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</si>
  <si>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</si>
  <si>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</si>
  <si>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</si>
  <si>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</si>
  <si>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</si>
  <si>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</si>
  <si>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</si>
  <si>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</si>
  <si>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</si>
  <si>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</si>
  <si>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</si>
  <si>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</si>
  <si>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</si>
  <si>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</si>
  <si>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</si>
  <si>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</si>
  <si>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</si>
  <si>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</si>
  <si>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</si>
  <si>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</si>
  <si>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</si>
  <si>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</si>
  <si>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</si>
  <si>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</si>
  <si>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</si>
  <si>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</si>
  <si>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</si>
  <si>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</si>
  <si>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</si>
  <si>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</si>
  <si>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</si>
  <si>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</si>
  <si>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</si>
  <si>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</si>
  <si>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</si>
  <si>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</si>
  <si>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</si>
  <si>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</si>
  <si>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</si>
  <si>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</si>
  <si>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</si>
  <si>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</si>
  <si>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</si>
  <si>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</si>
  <si>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</si>
  <si>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</si>
  <si>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</si>
  <si>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</si>
  <si>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</si>
  <si>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</si>
  <si>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</si>
  <si>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</si>
  <si>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</si>
  <si>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</si>
  <si>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</si>
  <si>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</si>
  <si>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</si>
  <si>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</si>
  <si>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</si>
  <si>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</si>
  <si>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</si>
  <si>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</si>
  <si>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</si>
  <si>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</si>
  <si>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</si>
  <si>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</si>
  <si>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</si>
  <si>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</si>
  <si>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</si>
  <si>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</si>
  <si>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</si>
  <si>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</si>
  <si>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</si>
  <si>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</si>
  <si>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</si>
  <si>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</si>
  <si>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</si>
  <si>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</si>
  <si>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</si>
  <si>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</si>
  <si>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</si>
  <si>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</si>
  <si>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</si>
  <si>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</si>
  <si>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</si>
  <si>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</si>
  <si>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</si>
  <si>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</si>
  <si>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</si>
  <si>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</si>
  <si>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</si>
  <si>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</si>
  <si>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</si>
  <si>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</si>
  <si>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</si>
  <si>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</si>
  <si>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</si>
  <si>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</si>
  <si>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</si>
  <si>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</si>
  <si>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</si>
  <si>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</si>
  <si>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</si>
  <si>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</si>
  <si>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</si>
  <si>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</si>
  <si>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</si>
  <si>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</si>
  <si>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</si>
  <si>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</si>
  <si>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</si>
  <si>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</si>
  <si>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</si>
  <si>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</si>
  <si>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</si>
  <si>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</si>
  <si>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</si>
  <si>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</si>
  <si>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</si>
  <si>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</si>
  <si>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</si>
  <si>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</si>
  <si>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</si>
  <si>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</si>
  <si>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</si>
  <si>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</si>
  <si>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</si>
  <si>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</si>
  <si>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</si>
  <si>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</si>
  <si>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</si>
  <si>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</si>
  <si>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</si>
  <si>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</si>
  <si>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</si>
  <si>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</si>
  <si>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</si>
  <si>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</si>
  <si>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</si>
  <si>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</si>
  <si>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</si>
  <si>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</si>
  <si>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</si>
  <si>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</si>
  <si>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</si>
  <si>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</si>
  <si>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</si>
  <si>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</si>
  <si>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</si>
  <si>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</si>
  <si>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</si>
  <si>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</si>
  <si>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</si>
  <si>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</si>
  <si>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</si>
  <si>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</si>
  <si>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</si>
  <si>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</si>
  <si>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</si>
  <si>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</si>
  <si>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</si>
  <si>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</si>
  <si>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</si>
  <si>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</si>
  <si>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</si>
  <si>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</si>
  <si>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</si>
  <si>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</si>
  <si>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</si>
  <si>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</si>
  <si>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</si>
  <si>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</si>
  <si>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</si>
  <si>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</si>
  <si>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</si>
  <si>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</si>
  <si>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</si>
  <si>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</si>
  <si>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</si>
  <si>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</si>
  <si>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</si>
  <si>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</si>
  <si>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</si>
  <si>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</si>
  <si>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</si>
  <si>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</si>
  <si>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</si>
  <si>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</si>
  <si>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</si>
  <si>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</si>
  <si>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</si>
  <si>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</si>
  <si>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</si>
  <si>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</si>
  <si>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</si>
  <si>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</si>
  <si>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</si>
  <si>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</si>
  <si>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</si>
  <si>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</si>
  <si>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</si>
  <si>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</si>
  <si>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</si>
  <si>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</si>
  <si>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</si>
  <si>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</si>
  <si>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</si>
  <si>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</si>
  <si>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</si>
  <si>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</si>
  <si>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</si>
  <si>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</si>
  <si>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</si>
  <si>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</si>
  <si>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</si>
  <si>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</si>
  <si>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</si>
  <si>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</si>
  <si>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</si>
  <si>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</si>
  <si>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</si>
  <si>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</si>
  <si>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</si>
  <si>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</si>
  <si>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</si>
  <si>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</si>
  <si>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</si>
  <si>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</si>
  <si>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</si>
  <si>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</si>
  <si>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</si>
  <si>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</si>
  <si>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</si>
  <si>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</si>
  <si>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</si>
  <si>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</si>
  <si>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</si>
  <si>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</si>
  <si>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</si>
  <si>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</si>
  <si>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</si>
  <si>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</si>
  <si>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</si>
  <si>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</si>
  <si>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</si>
  <si>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</si>
  <si>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</si>
  <si>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</si>
  <si>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</si>
  <si>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</si>
  <si>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</si>
  <si>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</si>
  <si>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</si>
  <si>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</si>
  <si>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</si>
  <si>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</si>
  <si>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</si>
  <si>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</si>
  <si>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</si>
  <si>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</si>
  <si>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</si>
  <si>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</si>
  <si>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</si>
  <si>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</si>
  <si>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</si>
  <si>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</si>
  <si>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</si>
  <si>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</si>
  <si>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</si>
  <si>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</si>
  <si>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</si>
  <si>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</si>
  <si>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</si>
  <si>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</si>
  <si>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</si>
  <si>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</si>
  <si>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</si>
  <si>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</si>
  <si>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</si>
  <si>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</si>
  <si>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</si>
  <si>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</si>
  <si>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</si>
  <si>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</si>
  <si>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</si>
  <si>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</si>
  <si>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</si>
  <si>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</si>
  <si>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</si>
  <si>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</si>
  <si>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</si>
  <si>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</si>
  <si>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</si>
  <si>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</si>
  <si>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</si>
  <si>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</si>
  <si>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</si>
  <si>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</si>
  <si>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</si>
  <si>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</si>
  <si>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</si>
  <si>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</si>
  <si>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</si>
  <si>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</si>
  <si>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</si>
  <si>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</si>
  <si>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</si>
  <si>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</si>
  <si>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</si>
  <si>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</si>
  <si>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</si>
  <si>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</si>
  <si>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</si>
  <si>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</si>
  <si>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</si>
  <si>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</si>
  <si>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</si>
  <si>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</si>
  <si>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</si>
  <si>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</si>
  <si>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</si>
  <si>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</si>
  <si>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</si>
  <si>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</si>
  <si>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</si>
  <si>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</si>
  <si>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</si>
  <si>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</si>
  <si>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</si>
  <si>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</si>
  <si>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</si>
  <si>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</si>
  <si>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</si>
  <si>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</si>
  <si>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</si>
  <si>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</si>
  <si>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</si>
  <si>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</si>
  <si>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</si>
  <si>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</si>
  <si>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</si>
  <si>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</si>
  <si>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</si>
  <si>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</si>
  <si>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</si>
  <si>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</si>
  <si>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</si>
  <si>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</si>
  <si>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</si>
  <si>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</si>
  <si>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</si>
  <si>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</si>
  <si>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</si>
  <si>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</si>
  <si>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</si>
  <si>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</si>
  <si>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</si>
  <si>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</si>
  <si>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</si>
  <si>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</si>
  <si>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</si>
  <si>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</si>
  <si>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</si>
  <si>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</si>
  <si>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</si>
  <si>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</si>
  <si>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</si>
  <si>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</si>
  <si>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</si>
  <si>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</si>
  <si>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</si>
  <si>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</si>
  <si>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</si>
  <si>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</si>
  <si>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</si>
  <si>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</si>
  <si>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</si>
  <si>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</si>
  <si>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</si>
  <si>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</si>
  <si>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</si>
  <si>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</si>
  <si>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</si>
  <si>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</si>
  <si>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</si>
  <si>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</si>
  <si>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</si>
  <si>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</si>
  <si>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</si>
  <si>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</si>
  <si>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</si>
  <si>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</si>
  <si>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</si>
  <si>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</si>
  <si>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</si>
  <si>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</si>
  <si>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</si>
  <si>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</si>
  <si>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</si>
  <si>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</si>
  <si>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</si>
  <si>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</si>
  <si>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</si>
  <si>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</si>
  <si>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</si>
  <si>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</si>
  <si>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</si>
  <si>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</si>
  <si>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</si>
  <si>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</si>
  <si>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</si>
  <si>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</si>
  <si>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</si>
  <si>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</si>
  <si>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</si>
  <si>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</si>
  <si>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</si>
  <si>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</si>
  <si>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</si>
  <si>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</si>
  <si>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</si>
  <si>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</si>
  <si>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</si>
  <si>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</si>
  <si>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</si>
  <si>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</si>
  <si>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</si>
  <si>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</si>
  <si>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</si>
  <si>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</si>
  <si>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</si>
  <si>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</si>
  <si>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</si>
  <si>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</si>
  <si>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</si>
  <si>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</si>
  <si>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</si>
  <si>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</si>
  <si>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</si>
  <si>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</si>
  <si>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</si>
  <si>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</si>
  <si>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</si>
  <si>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</si>
  <si>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</si>
  <si>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</si>
  <si>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</si>
  <si>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</si>
  <si>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</si>
  <si>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</si>
  <si>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</si>
  <si>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</si>
  <si>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</si>
  <si>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</si>
  <si>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</si>
  <si>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</si>
  <si>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</si>
  <si>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</si>
  <si>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</si>
  <si>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</si>
  <si>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</si>
  <si>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</si>
  <si>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</si>
  <si>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</si>
  <si>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</si>
  <si>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</si>
  <si>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</si>
  <si>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</si>
  <si>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</si>
  <si>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</si>
  <si>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</si>
  <si>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</si>
  <si>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</si>
  <si>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</si>
  <si>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</si>
  <si>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</si>
  <si>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</si>
  <si>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</si>
  <si>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</si>
  <si>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</si>
  <si>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</si>
  <si>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</si>
  <si>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</si>
  <si>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</si>
  <si>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</si>
  <si>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</si>
  <si>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</si>
  <si>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</si>
  <si>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</si>
  <si>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</si>
  <si>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</si>
  <si>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</si>
  <si>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</si>
  <si>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</si>
  <si>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</si>
  <si>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</si>
  <si>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</si>
  <si>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</si>
  <si>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</si>
  <si>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</si>
  <si>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</si>
  <si>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</si>
  <si>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</si>
  <si>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</si>
  <si>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</si>
  <si>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</si>
  <si>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</si>
  <si>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</si>
  <si>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</si>
  <si>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</si>
  <si>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</si>
  <si>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</si>
  <si>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</si>
  <si>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</si>
  <si>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</si>
  <si>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</si>
  <si>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</si>
  <si>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</si>
  <si>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</si>
  <si>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</si>
  <si>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</si>
  <si>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</si>
  <si>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</si>
  <si>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</si>
  <si>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</si>
  <si>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</si>
  <si>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</si>
  <si>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</si>
  <si>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</si>
  <si>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</si>
  <si>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</si>
  <si>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</si>
  <si>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</si>
  <si>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</si>
  <si>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</si>
  <si>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</si>
  <si>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</si>
  <si>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</si>
  <si>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</si>
  <si>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</si>
  <si>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</si>
  <si>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</si>
  <si>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</si>
  <si>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</si>
  <si>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</si>
  <si>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</si>
  <si>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</si>
  <si>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</si>
  <si>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</si>
  <si>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</si>
  <si>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</si>
  <si>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</si>
  <si>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</si>
  <si>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</si>
  <si>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</si>
  <si>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</si>
  <si>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</si>
  <si>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</si>
  <si>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</si>
  <si>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</si>
  <si>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</si>
  <si>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</si>
  <si>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</si>
  <si>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</si>
  <si>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</si>
  <si>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</si>
  <si>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</si>
  <si>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</si>
  <si>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</si>
  <si>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</si>
  <si>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</si>
  <si>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</si>
  <si>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</si>
  <si>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</si>
  <si>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</si>
  <si>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</si>
  <si>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</si>
  <si>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</si>
  <si>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</si>
  <si>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</si>
  <si>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</si>
  <si>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</si>
  <si>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</si>
  <si>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</si>
  <si>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</si>
  <si>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</si>
  <si>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</si>
  <si>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</si>
  <si>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</si>
  <si>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</si>
  <si>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</si>
  <si>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</si>
  <si>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</si>
  <si>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</si>
  <si>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</si>
  <si>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</si>
  <si>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</si>
  <si>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</si>
  <si>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</si>
  <si>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</si>
  <si>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</si>
  <si>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</si>
  <si>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</si>
  <si>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</si>
  <si>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</si>
  <si>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</si>
  <si>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</si>
  <si>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</si>
  <si>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</si>
  <si>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</si>
  <si>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</si>
  <si>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</si>
  <si>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</si>
  <si>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</si>
  <si>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</si>
  <si>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</si>
  <si>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</si>
  <si>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</si>
  <si>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</si>
  <si>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</si>
  <si>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</si>
  <si>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</si>
  <si>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</si>
  <si>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</si>
  <si>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</si>
  <si>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</si>
  <si>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</si>
  <si>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</si>
  <si>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</si>
  <si>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</si>
  <si>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</si>
  <si>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</si>
  <si>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</si>
  <si>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</si>
  <si>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</si>
  <si>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</si>
  <si>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</si>
  <si>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</si>
  <si>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</si>
  <si>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</si>
  <si>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</si>
  <si>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</si>
  <si>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</si>
  <si>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</si>
  <si>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</si>
  <si>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</si>
  <si>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</si>
  <si>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</si>
  <si>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</si>
  <si>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</si>
  <si>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</si>
  <si>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</si>
  <si>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</si>
  <si>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</si>
  <si>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</si>
  <si>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</si>
  <si>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</si>
  <si>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</si>
  <si>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</si>
  <si>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</si>
  <si>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</si>
  <si>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</si>
  <si>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</si>
  <si>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</si>
  <si>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</si>
  <si>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</si>
  <si>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</si>
  <si>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</si>
  <si>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</si>
  <si>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</si>
  <si>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</si>
  <si>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</si>
  <si>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</si>
  <si>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</si>
  <si>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</si>
  <si>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</si>
  <si>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</si>
  <si>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</si>
  <si>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</si>
  <si>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</si>
  <si>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</si>
  <si>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</si>
  <si>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</si>
  <si>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</si>
  <si>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</si>
  <si>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</si>
  <si>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</si>
  <si>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</si>
  <si>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</si>
  <si>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</si>
  <si>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</si>
  <si>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</si>
  <si>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</si>
  <si>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</si>
  <si>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</si>
  <si>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</si>
  <si>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</si>
  <si>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</si>
  <si>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</si>
  <si>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</si>
  <si>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</si>
  <si>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</si>
  <si>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</si>
  <si>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</si>
  <si>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</si>
  <si>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</si>
  <si>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</si>
  <si>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</si>
  <si>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</si>
  <si>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</si>
  <si>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</si>
  <si>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</si>
  <si>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</si>
  <si>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</si>
  <si>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</si>
  <si>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</si>
  <si>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</si>
  <si>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</si>
  <si>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</si>
  <si>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</si>
  <si>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</si>
  <si>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</si>
  <si>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</si>
  <si>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</si>
  <si>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</si>
  <si>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</si>
  <si>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</si>
  <si>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</si>
  <si>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</si>
  <si>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</si>
  <si>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</si>
  <si>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</si>
  <si>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</si>
  <si>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</si>
  <si>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</si>
  <si>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</si>
  <si>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</si>
  <si>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</si>
  <si>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</si>
  <si>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</si>
  <si>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</si>
  <si>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</si>
  <si>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</si>
  <si>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</si>
  <si>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</si>
  <si>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</si>
  <si>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</si>
  <si>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</si>
  <si>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</si>
  <si>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</si>
  <si>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</si>
  <si>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</si>
  <si>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</si>
  <si>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</si>
  <si>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</si>
  <si>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</si>
  <si>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</si>
  <si>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</si>
  <si>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</si>
  <si>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</si>
  <si>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</si>
  <si>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</si>
  <si>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</si>
  <si>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</si>
  <si>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</si>
  <si>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</si>
  <si>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</si>
  <si>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</si>
  <si>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</si>
  <si>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</si>
  <si>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</si>
  <si>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</si>
  <si>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</si>
  <si>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</si>
  <si>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</si>
  <si>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</si>
  <si>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</si>
  <si>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</si>
  <si>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</si>
  <si>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</si>
  <si>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</si>
  <si>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</si>
  <si>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</si>
  <si>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</si>
  <si>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</si>
  <si>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</si>
  <si>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</si>
  <si>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</si>
  <si>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</si>
  <si>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</si>
  <si>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</si>
  <si>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</si>
  <si>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</si>
  <si>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</si>
  <si>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</si>
  <si>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</si>
  <si>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</si>
  <si>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</si>
  <si>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</si>
  <si>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</si>
  <si>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</si>
  <si>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</si>
  <si>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</si>
  <si>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</si>
  <si>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</si>
  <si>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</si>
  <si>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</si>
  <si>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</si>
  <si>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</si>
  <si>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</si>
  <si>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</si>
  <si>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</si>
  <si>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</si>
  <si>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</si>
  <si>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</si>
  <si>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</si>
  <si>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</si>
  <si>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</si>
  <si>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</si>
  <si>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</si>
  <si>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</si>
  <si>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</si>
  <si>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</si>
  <si>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</si>
  <si>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</si>
  <si>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</si>
  <si>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</si>
  <si>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</si>
  <si>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</si>
  <si>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</si>
  <si>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</si>
  <si>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</si>
  <si>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</si>
  <si>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</si>
  <si>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</si>
  <si>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</si>
  <si>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</si>
  <si>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</si>
  <si>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</si>
  <si>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</si>
  <si>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</si>
  <si>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</si>
  <si>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</si>
  <si>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</si>
  <si>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</si>
  <si>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</si>
  <si>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</si>
  <si>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</si>
  <si>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</si>
  <si>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</si>
  <si>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</si>
  <si>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</si>
  <si>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</si>
  <si>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</si>
  <si>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</si>
  <si>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</si>
  <si>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</si>
  <si>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</si>
  <si>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</si>
  <si>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</si>
  <si>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</si>
  <si>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</si>
  <si>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</si>
  <si>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</si>
  <si>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</si>
  <si>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</si>
  <si>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</si>
  <si>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</si>
  <si>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</si>
  <si>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</si>
  <si>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</si>
  <si>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</si>
  <si>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</si>
  <si>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</si>
  <si>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</si>
  <si>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</si>
  <si>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</si>
  <si>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</si>
  <si>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</si>
  <si>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</si>
  <si>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</si>
  <si>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</si>
  <si>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</si>
  <si>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</si>
  <si>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</si>
  <si>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</si>
  <si>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</si>
  <si>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</si>
  <si>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</si>
  <si>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</si>
  <si>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</si>
  <si>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</si>
  <si>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</si>
  <si>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</si>
  <si>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</si>
  <si>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</si>
  <si>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</si>
  <si>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</si>
  <si>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</si>
  <si>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</si>
  <si>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</si>
  <si>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</si>
  <si>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</si>
  <si>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</si>
  <si>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</si>
  <si>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</si>
  <si>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</si>
  <si>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</si>
  <si>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</si>
  <si>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</si>
  <si>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</si>
  <si>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</si>
  <si>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</si>
  <si>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</si>
  <si>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</si>
  <si>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</si>
  <si>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</si>
  <si>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</si>
  <si>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</si>
  <si>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</si>
  <si>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</si>
  <si>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</si>
  <si>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</si>
  <si>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</si>
  <si>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</si>
  <si>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</si>
  <si>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</si>
  <si>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</si>
  <si>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</si>
  <si>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</si>
  <si>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</si>
  <si>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</si>
  <si>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</si>
  <si>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</si>
  <si>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</si>
  <si>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</si>
  <si>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</si>
  <si>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</si>
  <si>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</si>
  <si>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</si>
  <si>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</si>
  <si>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</si>
  <si>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</si>
  <si>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</si>
  <si>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</si>
  <si>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</si>
  <si>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</si>
  <si>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</si>
  <si>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</si>
  <si>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</si>
  <si>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</si>
  <si>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</si>
  <si>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</si>
  <si>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</si>
  <si>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</si>
  <si>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</si>
  <si>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</si>
  <si>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</si>
  <si>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</si>
  <si>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</si>
  <si>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</si>
  <si>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</si>
  <si>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</si>
  <si>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</si>
  <si>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</si>
  <si>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</si>
  <si>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</si>
  <si>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</si>
  <si>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</si>
  <si>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</si>
  <si>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</si>
  <si>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</si>
  <si>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</si>
  <si>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</si>
  <si>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</si>
  <si>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</si>
  <si>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</si>
  <si>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</si>
  <si>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</si>
  <si>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</si>
  <si>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</si>
  <si>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</si>
  <si>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</si>
  <si>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</si>
  <si>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</si>
  <si>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</si>
  <si>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</si>
  <si>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</si>
  <si>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</si>
  <si>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</si>
  <si>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</si>
  <si>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</si>
  <si>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</si>
  <si>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</si>
  <si>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</si>
  <si>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</si>
  <si>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</si>
  <si>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</si>
  <si>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</si>
  <si>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</si>
  <si>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</si>
  <si>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</si>
  <si>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</si>
  <si>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</si>
  <si>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</si>
  <si>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</si>
  <si>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</si>
  <si>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</si>
  <si>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</si>
  <si>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</si>
  <si>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</si>
  <si>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</si>
  <si>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</si>
  <si>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</si>
  <si>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</si>
  <si>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</si>
  <si>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</si>
  <si>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</si>
  <si>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</si>
  <si>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</si>
  <si>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</si>
  <si>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</si>
  <si>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</si>
  <si>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</si>
  <si>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</si>
  <si>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</si>
  <si>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</si>
  <si>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</si>
  <si>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</si>
  <si>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</si>
  <si>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</si>
  <si>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</si>
  <si>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</si>
  <si>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</si>
  <si>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</si>
  <si>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</si>
  <si>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</si>
  <si>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</si>
  <si>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</si>
  <si>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</si>
  <si>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</si>
  <si>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</si>
  <si>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</si>
  <si>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</si>
  <si>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</si>
  <si>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</si>
  <si>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</si>
  <si>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</si>
  <si>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</si>
  <si>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</si>
  <si>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</si>
  <si>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</si>
  <si>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</si>
  <si>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</si>
  <si>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</si>
  <si>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</si>
  <si>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</si>
  <si>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</si>
  <si>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</si>
  <si>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</si>
  <si>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</si>
  <si>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</si>
  <si>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</si>
  <si>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</si>
  <si>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</si>
  <si>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</si>
  <si>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</si>
  <si>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</si>
  <si>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</si>
  <si>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</si>
  <si>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</si>
  <si>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</si>
  <si>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</si>
  <si>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</si>
  <si>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</si>
  <si>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</si>
  <si>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</si>
  <si>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</si>
  <si>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</si>
  <si>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</si>
  <si>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</si>
  <si>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</si>
  <si>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</si>
  <si>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</si>
  <si>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</si>
  <si>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</si>
  <si>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</si>
  <si>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</si>
  <si>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</si>
  <si>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</si>
  <si>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</si>
  <si>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</si>
  <si>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</si>
  <si>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</si>
  <si>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</si>
  <si>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</si>
  <si>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</si>
  <si>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</si>
  <si>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</si>
  <si>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</si>
  <si>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</si>
  <si>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</si>
  <si>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</si>
  <si>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</si>
  <si>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</si>
  <si>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</si>
  <si>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</si>
  <si>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</si>
  <si>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</si>
  <si>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</si>
  <si>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</si>
  <si>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</si>
  <si>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</si>
  <si>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</si>
  <si>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</si>
  <si>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</si>
  <si>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</si>
  <si>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</si>
  <si>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</si>
  <si>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</si>
  <si>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</si>
  <si>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</si>
  <si>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</si>
  <si>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</si>
  <si>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</si>
  <si>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</si>
  <si>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</si>
  <si>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</si>
  <si>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</si>
  <si>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</si>
  <si>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</si>
  <si>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</si>
  <si>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</si>
  <si>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</si>
  <si>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</si>
  <si>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</si>
  <si>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</si>
  <si>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</si>
  <si>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</si>
  <si>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</si>
  <si>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</si>
  <si>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</si>
  <si>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</si>
  <si>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</si>
  <si>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</si>
  <si>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</si>
  <si>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</si>
  <si>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</si>
  <si>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</si>
  <si>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</si>
  <si>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</si>
  <si>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</si>
  <si>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</si>
  <si>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</si>
  <si>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</si>
  <si>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</si>
  <si>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</si>
  <si>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</si>
  <si>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</si>
  <si>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</si>
  <si>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</si>
  <si>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</si>
  <si>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</si>
  <si>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</si>
  <si>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</si>
  <si>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</si>
  <si>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</si>
  <si>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</si>
  <si>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</si>
  <si>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</si>
  <si>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</si>
  <si>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</si>
  <si>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</si>
  <si>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</si>
  <si>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</si>
  <si>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</si>
  <si>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</si>
  <si>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</si>
  <si>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</si>
  <si>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</si>
  <si>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</si>
  <si>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</si>
  <si>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</si>
  <si>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</si>
  <si>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</si>
  <si>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</si>
  <si>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</si>
  <si>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</si>
  <si>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</si>
  <si>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</si>
  <si>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</si>
  <si>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</si>
  <si>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</si>
  <si>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</si>
  <si>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</si>
  <si>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</si>
  <si>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</si>
  <si>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</si>
  <si>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</si>
  <si>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</si>
  <si>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</si>
  <si>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</si>
  <si>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</si>
  <si>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</si>
  <si>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</si>
  <si>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</si>
  <si>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</si>
  <si>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</si>
  <si>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</si>
  <si>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</si>
  <si>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</si>
  <si>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</si>
  <si>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</si>
  <si>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</si>
  <si>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</si>
  <si>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</si>
  <si>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</si>
  <si>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</si>
  <si>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</si>
  <si>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</si>
  <si>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</si>
  <si>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</si>
  <si>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</si>
  <si>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</si>
  <si>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</si>
  <si>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</si>
  <si>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</si>
  <si>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</si>
  <si>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</si>
  <si>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</si>
  <si>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</si>
  <si>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</si>
  <si>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</si>
  <si>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</si>
  <si>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</si>
  <si>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</si>
  <si>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</si>
  <si>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</si>
  <si>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</si>
  <si>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</si>
  <si>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</si>
  <si>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</si>
  <si>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</si>
  <si>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</si>
  <si>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</si>
  <si>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</si>
  <si>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</si>
  <si>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</si>
  <si>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</si>
  <si>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</si>
  <si>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</si>
  <si>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</si>
  <si>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</si>
  <si>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</si>
  <si>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</si>
  <si>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</si>
  <si>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</si>
  <si>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</si>
  <si>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</si>
  <si>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</si>
  <si>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</si>
  <si>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</si>
  <si>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</si>
  <si>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</si>
  <si>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</si>
  <si>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</si>
  <si>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</si>
  <si>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</si>
  <si>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</si>
  <si>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</si>
  <si>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</si>
  <si>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</si>
  <si>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</si>
  <si>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</si>
  <si>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</si>
  <si>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</si>
  <si>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</si>
  <si>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</si>
  <si>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</si>
  <si>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</si>
  <si>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</si>
  <si>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</si>
  <si>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</si>
  <si>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</si>
  <si>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</si>
  <si>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</si>
  <si>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</si>
  <si>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</si>
  <si>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</si>
  <si>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</si>
  <si>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</si>
  <si>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</si>
  <si>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</si>
  <si>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</si>
  <si>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</si>
  <si>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</si>
  <si>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</si>
  <si>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</si>
  <si>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</si>
  <si>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</si>
  <si>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</si>
  <si>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</si>
  <si>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</si>
  <si>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</si>
  <si>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</si>
  <si>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</si>
  <si>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</si>
  <si>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</si>
  <si>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</si>
  <si>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</si>
  <si>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</si>
  <si>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</si>
  <si>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</si>
  <si>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</si>
  <si>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</si>
  <si>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</si>
  <si>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</si>
  <si>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</si>
  <si>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</si>
  <si>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</si>
  <si>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</si>
  <si>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</si>
  <si>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</si>
  <si>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</si>
  <si>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</si>
  <si>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</si>
  <si>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</si>
  <si>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</si>
  <si>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</si>
  <si>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</si>
  <si>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</si>
  <si>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</si>
  <si>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</si>
  <si>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</si>
  <si>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</si>
  <si>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</si>
  <si>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</si>
  <si>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</si>
  <si>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</si>
  <si>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</si>
  <si>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</si>
  <si>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</si>
  <si>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</si>
  <si>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</si>
  <si>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</si>
  <si>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</si>
  <si>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</si>
  <si>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</si>
  <si>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</si>
  <si>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</si>
  <si>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</si>
  <si>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</si>
  <si>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</si>
  <si>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</si>
  <si>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</si>
  <si>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</si>
  <si>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</si>
  <si>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</si>
  <si>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</si>
  <si>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</si>
  <si>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</si>
  <si>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</si>
  <si>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</si>
  <si>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</si>
  <si>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</si>
  <si>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</si>
  <si>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</si>
  <si>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</si>
  <si>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</si>
  <si>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</si>
  <si>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</si>
  <si>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</si>
  <si>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</si>
  <si>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</si>
  <si>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</si>
  <si>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</si>
  <si>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</si>
  <si>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</si>
  <si>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</si>
  <si>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</si>
  <si>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</si>
  <si>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</si>
  <si>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</si>
  <si>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</si>
  <si>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</si>
  <si>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</si>
  <si>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</si>
  <si>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</si>
  <si>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</si>
  <si>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</si>
  <si>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</si>
  <si>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</si>
  <si>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</si>
  <si>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</si>
  <si>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</si>
  <si>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</si>
  <si>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</si>
  <si>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</si>
  <si>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</si>
  <si>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</si>
  <si>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</si>
  <si>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</si>
  <si>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</si>
  <si>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</si>
  <si>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</si>
  <si>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</si>
  <si>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</si>
  <si>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</si>
  <si>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</si>
  <si>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</si>
  <si>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</si>
  <si>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</si>
  <si>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</si>
  <si>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</si>
  <si>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</si>
  <si>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</si>
  <si>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</si>
  <si>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</si>
  <si>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</si>
  <si>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</si>
  <si>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</si>
  <si>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</si>
  <si>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</si>
  <si>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</si>
  <si>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</si>
  <si>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</si>
  <si>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</si>
  <si>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</si>
  <si>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</si>
  <si>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</si>
  <si>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</si>
  <si>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</si>
  <si>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</si>
  <si>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</si>
  <si>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</si>
  <si>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</si>
  <si>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</si>
  <si>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</si>
  <si>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</si>
  <si>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</si>
  <si>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</si>
  <si>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</si>
  <si>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</si>
  <si>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</si>
  <si>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</si>
  <si>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</si>
  <si>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</si>
  <si>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</si>
  <si>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</si>
  <si>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</si>
  <si>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</si>
  <si>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</si>
  <si>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</si>
  <si>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</si>
  <si>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</si>
  <si>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</si>
  <si>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</si>
  <si>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</si>
  <si>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</si>
  <si>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</si>
  <si>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</si>
  <si>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</si>
  <si>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</si>
  <si>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</si>
  <si>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</si>
  <si>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</si>
  <si>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</si>
  <si>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</si>
  <si>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</si>
  <si>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</si>
  <si>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</si>
  <si>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</si>
  <si>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</si>
  <si>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</si>
  <si>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</si>
  <si>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</si>
  <si>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</si>
  <si>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</si>
  <si>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</si>
  <si>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</si>
  <si>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</si>
  <si>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</si>
  <si>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</si>
  <si>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</si>
  <si>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</si>
  <si>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</si>
  <si>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</si>
  <si>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</si>
  <si>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</si>
  <si>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</si>
  <si>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</si>
  <si>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</si>
  <si>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</si>
  <si>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</si>
  <si>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</si>
  <si>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</si>
  <si>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</si>
  <si>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</si>
  <si>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</si>
  <si>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</si>
  <si>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</si>
  <si>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</si>
  <si>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</si>
  <si>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</si>
  <si>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</si>
  <si>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</si>
  <si>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</si>
  <si>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</si>
  <si>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</si>
  <si>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</si>
  <si>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</si>
  <si>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</si>
  <si>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</si>
  <si>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</si>
  <si>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</si>
  <si>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</si>
  <si>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</si>
  <si>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</si>
  <si>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</si>
  <si>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</si>
  <si>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</si>
  <si>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</si>
  <si>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</si>
  <si>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</si>
  <si>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</si>
  <si>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</si>
  <si>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</si>
  <si>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</si>
  <si>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</si>
  <si>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</si>
  <si>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</si>
  <si>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</si>
  <si>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</si>
  <si>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</si>
  <si>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</si>
  <si>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</si>
  <si>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</si>
  <si>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</si>
  <si>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</si>
  <si>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</si>
  <si>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</si>
  <si>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</si>
  <si>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</si>
  <si>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</si>
  <si>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</si>
  <si>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</si>
  <si>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</si>
  <si>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</si>
  <si>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</si>
  <si>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</si>
  <si>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</si>
  <si>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</si>
  <si>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</si>
  <si>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</si>
  <si>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</si>
  <si>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</si>
  <si>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</si>
  <si>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</si>
  <si>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</si>
  <si>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</si>
  <si>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</si>
  <si>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</si>
  <si>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</si>
  <si>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</si>
  <si>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</si>
  <si>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</si>
  <si>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</si>
  <si>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</si>
  <si>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</si>
  <si>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</si>
  <si>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</si>
  <si>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</si>
  <si>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</si>
  <si>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</si>
  <si>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</si>
  <si>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</si>
  <si>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</si>
  <si>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</si>
  <si>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</si>
  <si>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</si>
  <si>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</si>
  <si>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</si>
  <si>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</si>
  <si>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</si>
  <si>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</si>
  <si>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</si>
  <si>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</si>
  <si>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</si>
  <si>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</si>
  <si>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</si>
  <si>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</si>
  <si>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</si>
  <si>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</si>
  <si>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</si>
  <si>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</si>
  <si>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</si>
  <si>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</si>
  <si>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</si>
  <si>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</si>
  <si>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</si>
  <si>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</si>
  <si>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</si>
  <si>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</si>
  <si>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</si>
  <si>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</si>
  <si>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</si>
  <si>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</si>
  <si>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</si>
  <si>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</si>
  <si>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</si>
  <si>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</si>
  <si>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</si>
  <si>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</si>
  <si>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</si>
  <si>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</si>
  <si>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</si>
  <si>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</si>
  <si>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</si>
  <si>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</si>
  <si>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</si>
  <si>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</si>
  <si>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</si>
  <si>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</si>
  <si>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</si>
  <si>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</si>
  <si>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</si>
  <si>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</si>
  <si>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</si>
  <si>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</si>
  <si>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</si>
  <si>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</si>
  <si>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</si>
  <si>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</si>
  <si>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</si>
  <si>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</si>
  <si>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</si>
  <si>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</si>
  <si>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</si>
  <si>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</si>
  <si>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</si>
  <si>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</si>
  <si>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</si>
  <si>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</si>
  <si>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</si>
  <si>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</si>
  <si>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</si>
  <si>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</si>
  <si>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</si>
  <si>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</si>
  <si>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</si>
  <si>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</si>
  <si>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</si>
  <si>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</si>
  <si>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</si>
  <si>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</si>
  <si>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</si>
  <si>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</si>
  <si>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</si>
  <si>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</si>
  <si>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</si>
  <si>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</si>
  <si>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</si>
  <si>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</si>
  <si>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</si>
  <si>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</si>
  <si>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</si>
  <si>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</si>
  <si>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</si>
  <si>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</si>
  <si>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</si>
  <si>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</si>
  <si>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</si>
  <si>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</si>
  <si>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</si>
  <si>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</si>
  <si>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</si>
  <si>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</si>
  <si>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</si>
  <si>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</si>
  <si>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</si>
  <si>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</si>
  <si>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</si>
  <si>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</si>
  <si>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</si>
  <si>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</si>
  <si>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</si>
  <si>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</si>
  <si>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</si>
  <si>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</si>
  <si>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</si>
  <si>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</si>
  <si>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</si>
  <si>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</si>
  <si>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</si>
  <si>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</si>
  <si>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</si>
  <si>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</si>
  <si>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</si>
  <si>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</si>
  <si>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</si>
  <si>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</si>
  <si>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</si>
  <si>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</si>
  <si>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</si>
  <si>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</si>
  <si>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</si>
  <si>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</si>
  <si>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</si>
  <si>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</si>
  <si>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</si>
  <si>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</si>
  <si>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</si>
  <si>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</si>
  <si>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</si>
  <si>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</si>
  <si>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</si>
  <si>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</si>
  <si>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</si>
  <si>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</si>
  <si>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</si>
  <si>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</si>
  <si>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</si>
  <si>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</si>
  <si>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</si>
  <si>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</si>
  <si>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</si>
  <si>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</si>
  <si>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</si>
  <si>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</si>
  <si>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</si>
  <si>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</si>
  <si>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</si>
  <si>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</si>
  <si>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</si>
  <si>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</si>
  <si>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</si>
  <si>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</si>
  <si>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</si>
  <si>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</si>
  <si>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</si>
  <si>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</si>
  <si>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</si>
  <si>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</si>
  <si>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</si>
  <si>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</si>
  <si>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</si>
  <si>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</si>
  <si>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</si>
  <si>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</si>
  <si>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</si>
  <si>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</si>
  <si>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</si>
  <si>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</si>
  <si>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</si>
  <si>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</si>
  <si>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</si>
  <si>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</si>
  <si>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</si>
  <si>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</si>
  <si>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</si>
  <si>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</si>
  <si>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</si>
  <si>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</si>
  <si>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</si>
  <si>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</si>
  <si>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</si>
  <si>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</si>
  <si>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</si>
  <si>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</si>
  <si>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</si>
  <si>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</si>
  <si>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</si>
  <si>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</si>
  <si>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</si>
  <si>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</si>
  <si>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</si>
  <si>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</si>
  <si>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</si>
  <si>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</si>
  <si>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</si>
  <si>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</si>
  <si>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</si>
  <si>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</si>
  <si>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</si>
  <si>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</si>
  <si>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</si>
  <si>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</si>
  <si>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</si>
  <si>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</si>
  <si>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</si>
  <si>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</si>
  <si>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</si>
  <si>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</si>
  <si>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</si>
  <si>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</si>
  <si>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</si>
  <si>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</si>
  <si>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</si>
  <si>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</si>
  <si>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</si>
  <si>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</si>
  <si>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</si>
  <si>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</si>
  <si>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</si>
  <si>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</si>
  <si>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</si>
  <si>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</si>
  <si>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</si>
  <si>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</si>
  <si>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</si>
  <si>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</si>
  <si>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</si>
  <si>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</si>
  <si>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</si>
  <si>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</si>
  <si>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</si>
  <si>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</si>
  <si>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</si>
  <si>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</si>
  <si>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</si>
  <si>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</si>
  <si>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</si>
  <si>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</si>
  <si>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</si>
  <si>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</si>
  <si>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</si>
  <si>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</si>
  <si>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</si>
  <si>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</si>
  <si>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</si>
  <si>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</si>
  <si>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</si>
  <si>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</si>
  <si>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</si>
  <si>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</si>
  <si>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</si>
  <si>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</si>
  <si>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</si>
  <si>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</si>
  <si>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</si>
  <si>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</si>
  <si>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</si>
  <si>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</si>
  <si>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</si>
  <si>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</si>
  <si>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</si>
  <si>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</si>
  <si>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</si>
  <si>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</si>
  <si>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</si>
  <si>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</si>
  <si>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</si>
  <si>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</si>
  <si>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</si>
  <si>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</si>
  <si>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</si>
  <si>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</si>
  <si>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</si>
  <si>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</si>
  <si>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</si>
  <si>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</si>
  <si>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</si>
  <si>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</si>
  <si>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</si>
  <si>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</si>
  <si>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</si>
  <si>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</si>
  <si>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</si>
  <si>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</si>
  <si>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</si>
  <si>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</si>
  <si>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</si>
  <si>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</si>
  <si>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</si>
  <si>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</si>
  <si>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</si>
  <si>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</si>
  <si>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</si>
  <si>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</si>
  <si>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</si>
  <si>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</si>
  <si>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</si>
  <si>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</si>
  <si>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</si>
  <si>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</si>
  <si>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</si>
  <si>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</si>
  <si>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</si>
  <si>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</si>
  <si>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</si>
  <si>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</si>
  <si>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</si>
  <si>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</si>
  <si>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</si>
  <si>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</si>
  <si>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</si>
  <si>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</si>
  <si>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</si>
  <si>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</si>
  <si>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</si>
  <si>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</si>
  <si>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</si>
  <si>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</si>
  <si>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</si>
  <si>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</si>
  <si>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</si>
  <si>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</si>
  <si>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</si>
  <si>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</si>
  <si>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</si>
  <si>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</si>
  <si>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</si>
  <si>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</si>
  <si>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</si>
  <si>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</si>
  <si>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</si>
  <si>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</si>
  <si>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</si>
  <si>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</si>
  <si>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</si>
  <si>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</si>
  <si>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</si>
  <si>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</si>
  <si>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</si>
  <si>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</si>
  <si>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</si>
  <si>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</si>
  <si>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</si>
  <si>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</si>
  <si>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</si>
  <si>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</si>
  <si>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</si>
  <si>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</si>
  <si>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</si>
  <si>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</si>
  <si>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</si>
  <si>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</si>
  <si>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</si>
  <si>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</si>
  <si>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</si>
  <si>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</si>
  <si>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</si>
  <si>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</si>
  <si>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</si>
  <si>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</si>
  <si>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</si>
  <si>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</si>
  <si>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</si>
  <si>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</si>
  <si>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</si>
  <si>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</si>
  <si>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</si>
  <si>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</si>
  <si>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</si>
  <si>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</si>
  <si>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</si>
  <si>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</si>
  <si>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</si>
  <si>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</si>
  <si>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</si>
  <si>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</si>
  <si>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</si>
  <si>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</si>
  <si>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</si>
  <si>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</si>
  <si>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</si>
  <si>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</si>
  <si>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</si>
  <si>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</si>
  <si>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</si>
  <si>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</si>
  <si>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</si>
  <si>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</si>
  <si>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</si>
  <si>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</si>
  <si>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</si>
  <si>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</si>
  <si>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</si>
  <si>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</si>
  <si>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</si>
  <si>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</si>
  <si>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</si>
  <si>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</si>
  <si>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</si>
  <si>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</si>
  <si>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</si>
  <si>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</si>
  <si>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</si>
  <si>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</si>
  <si>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</si>
  <si>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</si>
  <si>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</si>
  <si>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</si>
  <si>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</si>
  <si>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</si>
  <si>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</si>
  <si>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</si>
  <si>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</si>
  <si>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</si>
  <si>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</si>
  <si>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</si>
  <si>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</si>
  <si>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</si>
  <si>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</si>
  <si>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</si>
  <si>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</si>
  <si>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</si>
  <si>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</si>
  <si>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</si>
  <si>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</si>
  <si>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</si>
  <si>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</si>
  <si>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</si>
  <si>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</si>
  <si>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</si>
  <si>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</si>
  <si>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</si>
  <si>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</si>
  <si>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</si>
  <si>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</si>
  <si>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</si>
  <si>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</si>
  <si>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</si>
  <si>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</si>
  <si>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</si>
  <si>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</si>
  <si>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</si>
  <si>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</si>
  <si>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</si>
  <si>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</si>
  <si>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</si>
  <si>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</si>
  <si>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</si>
  <si>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</si>
  <si>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</si>
  <si>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</si>
  <si>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</si>
  <si>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</si>
  <si>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</si>
  <si>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</si>
  <si>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</si>
  <si>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</si>
  <si>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</si>
  <si>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</si>
  <si>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</si>
  <si>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</si>
  <si>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</si>
  <si>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</si>
  <si>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</si>
  <si>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</si>
  <si>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</si>
  <si>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</si>
  <si>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</si>
  <si>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</si>
  <si>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</si>
  <si>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</si>
  <si>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</si>
  <si>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</si>
  <si>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</si>
  <si>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</si>
  <si>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</si>
  <si>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</si>
  <si>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</si>
  <si>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</si>
  <si>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</si>
  <si>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</si>
  <si>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</si>
  <si>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</si>
  <si>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</si>
  <si>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</si>
  <si>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</si>
  <si>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</si>
  <si>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</si>
  <si>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</si>
  <si>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</si>
  <si>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</si>
  <si>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</si>
  <si>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</si>
  <si>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</si>
  <si>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</si>
  <si>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</si>
  <si>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</si>
  <si>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</si>
  <si>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</si>
  <si>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</si>
  <si>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</si>
  <si>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</si>
  <si>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</si>
  <si>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</si>
  <si>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</si>
  <si>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</si>
  <si>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</si>
  <si>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</si>
  <si>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</si>
  <si>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</si>
  <si>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</si>
  <si>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</si>
  <si>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</si>
  <si>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</si>
  <si>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</si>
  <si>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</si>
  <si>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</si>
  <si>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</si>
  <si>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</si>
  <si>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</si>
  <si>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</si>
  <si>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</si>
  <si>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</si>
  <si>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</si>
  <si>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</si>
  <si>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</si>
  <si>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</si>
  <si>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</si>
  <si>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</si>
  <si>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</si>
  <si>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</si>
  <si>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</si>
  <si>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</si>
  <si>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</si>
  <si>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</si>
  <si>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</si>
  <si>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</si>
  <si>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</si>
  <si>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</si>
  <si>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</si>
  <si>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</si>
  <si>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</si>
  <si>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</si>
  <si>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</si>
  <si>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</si>
  <si>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</si>
  <si>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</si>
  <si>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</si>
  <si>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</si>
  <si>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</si>
  <si>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</si>
  <si>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</si>
  <si>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</si>
  <si>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</si>
  <si>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</si>
  <si>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</si>
  <si>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</si>
  <si>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</si>
  <si>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</si>
  <si>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</si>
  <si>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</si>
  <si>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</si>
  <si>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</si>
  <si>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</si>
  <si>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</si>
  <si>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</si>
  <si>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</si>
  <si>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</si>
  <si>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</si>
  <si>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</si>
  <si>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</si>
  <si>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</si>
  <si>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</si>
  <si>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</si>
  <si>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</si>
  <si>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</si>
  <si>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</si>
  <si>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</si>
  <si>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</si>
  <si>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</si>
  <si>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</si>
  <si>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</si>
  <si>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</si>
  <si>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</si>
  <si>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</si>
  <si>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</si>
  <si>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</si>
  <si>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</si>
  <si>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</si>
  <si>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</si>
  <si>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</si>
  <si>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</si>
  <si>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</si>
  <si>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</si>
  <si>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</si>
  <si>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</si>
  <si>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</si>
  <si>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</si>
  <si>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</si>
  <si>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</si>
  <si>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</si>
  <si>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</si>
  <si>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</si>
  <si>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</si>
  <si>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</si>
  <si>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</si>
  <si>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</si>
  <si>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</si>
  <si>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</si>
  <si>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</si>
  <si>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</si>
  <si>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</si>
  <si>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</si>
  <si>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</si>
  <si>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</si>
  <si>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</si>
  <si>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</si>
  <si>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</si>
  <si>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</si>
  <si>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</si>
  <si>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</si>
  <si>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</si>
  <si>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</si>
  <si>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</si>
  <si>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</si>
  <si>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</si>
  <si>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</si>
  <si>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</si>
  <si>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</si>
  <si>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</si>
  <si>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</si>
  <si>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</si>
  <si>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</si>
  <si>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</si>
  <si>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</si>
  <si>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</si>
  <si>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</si>
  <si>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</si>
  <si>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</si>
  <si>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</si>
  <si>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</si>
  <si>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</si>
  <si>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</si>
  <si>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</si>
  <si>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</si>
  <si>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</si>
  <si>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</si>
  <si>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</si>
  <si>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</si>
  <si>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</si>
  <si>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</si>
  <si>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</si>
  <si>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</si>
  <si>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</si>
  <si>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</si>
  <si>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</si>
  <si>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</si>
  <si>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</si>
  <si>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</si>
  <si>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</si>
  <si>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</si>
  <si>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</si>
  <si>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</si>
  <si>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</si>
  <si>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</si>
  <si>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</si>
  <si>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</si>
  <si>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</si>
  <si>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</si>
  <si>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</si>
  <si>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</si>
  <si>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</si>
  <si>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</si>
  <si>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</si>
  <si>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</si>
  <si>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</si>
  <si>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</si>
  <si>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</si>
  <si>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</si>
  <si>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</si>
  <si>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</si>
  <si>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</si>
  <si>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</si>
  <si>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</si>
  <si>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</si>
  <si>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</si>
  <si>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</si>
  <si>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</si>
  <si>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</si>
  <si>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</si>
  <si>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</si>
  <si>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</si>
  <si>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</si>
  <si>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</si>
  <si>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</si>
  <si>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</si>
  <si>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</si>
  <si>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</si>
  <si>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</si>
  <si>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</si>
  <si>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</si>
  <si>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</si>
  <si>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</si>
  <si>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</si>
  <si>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</si>
  <si>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</si>
  <si>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</si>
  <si>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</si>
  <si>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</si>
  <si>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</si>
  <si>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</si>
  <si>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</si>
  <si>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</si>
  <si>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</si>
  <si>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</si>
  <si>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</si>
  <si>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</si>
  <si>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</si>
  <si>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</si>
  <si>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</si>
  <si>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</si>
  <si>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</si>
  <si>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</si>
  <si>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</si>
  <si>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</si>
  <si>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</si>
  <si>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</si>
  <si>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</si>
  <si>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</si>
  <si>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</si>
  <si>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</si>
  <si>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</si>
  <si>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</si>
  <si>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</si>
  <si>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</si>
  <si>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</si>
  <si>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</si>
  <si>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</si>
  <si>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</si>
  <si>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</si>
  <si>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</si>
  <si>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</si>
  <si>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</si>
  <si>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</si>
  <si>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</si>
  <si>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</si>
  <si>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</si>
  <si>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</si>
  <si>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</si>
  <si>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</si>
  <si>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</si>
  <si>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</si>
  <si>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</si>
  <si>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</si>
  <si>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</si>
  <si>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</si>
  <si>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</si>
  <si>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</si>
  <si>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</si>
  <si>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</si>
  <si>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</si>
  <si>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</si>
  <si>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</si>
  <si>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</si>
  <si>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</si>
  <si>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</si>
  <si>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</si>
  <si>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</si>
  <si>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</si>
  <si>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</si>
  <si>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</si>
  <si>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</si>
  <si>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</si>
  <si>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</si>
  <si>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</si>
  <si>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</si>
  <si>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</si>
  <si>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</si>
  <si>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</si>
  <si>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</si>
  <si>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</si>
  <si>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</si>
  <si>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</si>
  <si>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</si>
  <si>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</si>
  <si>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</si>
  <si>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</si>
  <si>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</si>
  <si>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</si>
  <si>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</si>
  <si>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</si>
  <si>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</si>
  <si>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</si>
  <si>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</si>
  <si>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</si>
  <si>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</si>
  <si>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</si>
  <si>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</si>
  <si>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</si>
  <si>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</si>
  <si>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</si>
  <si>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</si>
  <si>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</si>
  <si>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</si>
  <si>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</si>
  <si>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</si>
  <si>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</si>
  <si>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</si>
  <si>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</si>
  <si>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</si>
  <si>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</si>
  <si>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</si>
  <si>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</si>
  <si>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</si>
  <si>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</si>
  <si>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</si>
  <si>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</si>
  <si>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</si>
  <si>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</si>
  <si>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</si>
  <si>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</si>
  <si>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</si>
  <si>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</si>
  <si>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</si>
  <si>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</si>
  <si>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</si>
  <si>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</si>
  <si>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</si>
  <si>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</si>
  <si>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</si>
  <si>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</si>
  <si>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</si>
  <si>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</si>
  <si>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</si>
  <si>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</si>
  <si>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</si>
  <si>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</si>
  <si>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</si>
  <si>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</si>
  <si>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</si>
  <si>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</si>
  <si>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</si>
  <si>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</si>
  <si>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</si>
  <si>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</si>
  <si>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</si>
  <si>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</si>
  <si>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</si>
  <si>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</si>
  <si>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</si>
  <si>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</si>
  <si>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</si>
  <si>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</si>
  <si>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</si>
  <si>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</si>
  <si>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</si>
  <si>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</si>
  <si>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</si>
  <si>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</si>
  <si>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</si>
  <si>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</si>
  <si>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</si>
  <si>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</si>
  <si>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</si>
  <si>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</si>
  <si>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</si>
  <si>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</si>
  <si>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</si>
  <si>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</si>
  <si>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</si>
  <si>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</si>
  <si>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</si>
  <si>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</si>
  <si>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</si>
  <si>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</si>
  <si>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</si>
  <si>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</si>
  <si>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</si>
  <si>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</si>
  <si>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</si>
  <si>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</si>
  <si>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</si>
  <si>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</si>
  <si>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</si>
  <si>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</si>
  <si>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</si>
  <si>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</si>
  <si>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</si>
  <si>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</si>
  <si>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</si>
  <si>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</si>
  <si>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</si>
  <si>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</si>
  <si>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</si>
  <si>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</si>
  <si>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</si>
  <si>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</si>
  <si>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</si>
  <si>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</si>
  <si>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</si>
  <si>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</si>
  <si>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</si>
  <si>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</si>
  <si>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</si>
  <si>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</si>
  <si>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</si>
  <si>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</si>
  <si>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</si>
  <si>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</si>
  <si>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</si>
  <si>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</si>
  <si>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</si>
  <si>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</si>
  <si>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</si>
  <si>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</si>
  <si>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</si>
  <si>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</si>
  <si>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</si>
  <si>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</si>
  <si>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</si>
  <si>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</si>
  <si>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</si>
  <si>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</si>
  <si>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</si>
  <si>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</si>
  <si>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</si>
  <si>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</si>
  <si>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</si>
  <si>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</si>
  <si>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</si>
  <si>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</si>
  <si>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</si>
  <si>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</si>
  <si>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</si>
  <si>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</si>
  <si>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</si>
  <si>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</si>
  <si>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</si>
  <si>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</si>
  <si>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</si>
  <si>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</si>
  <si>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</si>
  <si>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</si>
  <si>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</si>
  <si>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</si>
  <si>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</si>
  <si>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</si>
  <si>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</si>
  <si>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</si>
  <si>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</si>
  <si>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</si>
  <si>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</si>
  <si>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</si>
  <si>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</si>
  <si>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</si>
  <si>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</si>
  <si>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</si>
  <si>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</si>
  <si>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</si>
  <si>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</si>
  <si>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</si>
  <si>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</si>
  <si>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</si>
  <si>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</si>
  <si>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</si>
  <si>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</si>
  <si>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</si>
  <si>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</si>
  <si>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</si>
  <si>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</si>
  <si>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</si>
  <si>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</si>
  <si>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</si>
  <si>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</si>
  <si>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</si>
  <si>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</si>
  <si>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</si>
  <si>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</si>
  <si>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</si>
  <si>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</si>
  <si>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</si>
  <si>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</si>
  <si>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</si>
  <si>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</si>
  <si>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</si>
  <si>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</si>
  <si>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</si>
  <si>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</si>
  <si>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</si>
  <si>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</si>
  <si>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</si>
  <si>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</si>
  <si>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</si>
  <si>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</si>
  <si>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</si>
  <si>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</si>
  <si>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</si>
  <si>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</si>
  <si>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</si>
  <si>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</si>
  <si>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</si>
  <si>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</si>
  <si>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</si>
  <si>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</si>
  <si>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</si>
  <si>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</si>
  <si>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</si>
  <si>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</si>
  <si>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</si>
  <si>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</si>
  <si>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</si>
  <si>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</si>
  <si>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</si>
  <si>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</si>
  <si>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</si>
  <si>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</si>
  <si>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</si>
  <si>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</si>
  <si>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</si>
  <si>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</si>
  <si>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</si>
  <si>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</si>
  <si>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</si>
  <si>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</si>
  <si>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</si>
  <si>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</si>
  <si>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</si>
  <si>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</si>
  <si>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</si>
  <si>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</si>
  <si>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</si>
  <si>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</si>
  <si>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</si>
  <si>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</si>
  <si>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</si>
  <si>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</si>
  <si>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</si>
  <si>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</si>
  <si>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</si>
  <si>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</si>
  <si>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</si>
  <si>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</si>
  <si>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</si>
  <si>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</si>
  <si>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</si>
  <si>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</si>
  <si>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</si>
  <si>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</si>
  <si>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</si>
  <si>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</si>
  <si>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</si>
  <si>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</si>
  <si>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</si>
  <si>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</si>
  <si>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</si>
  <si>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</si>
  <si>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</si>
  <si>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</si>
  <si>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</si>
  <si>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</si>
  <si>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</si>
  <si>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</si>
  <si>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</si>
  <si>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</si>
  <si>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</si>
  <si>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</si>
  <si>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</si>
  <si>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</si>
  <si>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</si>
  <si>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</si>
  <si>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</si>
  <si>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</si>
  <si>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</si>
  <si>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</si>
  <si>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</si>
  <si>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</si>
  <si>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</si>
  <si>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</si>
  <si>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</si>
  <si>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</si>
  <si>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</si>
  <si>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</si>
  <si>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</si>
  <si>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</si>
  <si>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</si>
  <si>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</si>
  <si>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</si>
  <si>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</si>
  <si>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</si>
  <si>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</si>
  <si>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</si>
  <si>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</si>
  <si>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</si>
  <si>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</si>
  <si>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</si>
  <si>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</si>
  <si>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</si>
  <si>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</si>
  <si>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</si>
  <si>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</si>
  <si>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</si>
  <si>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</si>
  <si>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</si>
  <si>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</si>
  <si>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</si>
  <si>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</si>
  <si>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</si>
  <si>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</si>
  <si>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</si>
  <si>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</si>
  <si>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</si>
  <si>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</si>
  <si>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</si>
  <si>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</si>
  <si>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</si>
  <si>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</si>
  <si>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</si>
  <si>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</si>
  <si>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</si>
  <si>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</si>
  <si>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</si>
  <si>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</si>
  <si>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</si>
  <si>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</si>
  <si>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</si>
  <si>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</si>
  <si>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</si>
  <si>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</si>
  <si>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</si>
  <si>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</si>
  <si>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</si>
  <si>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</si>
  <si>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</si>
  <si>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</si>
  <si>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</si>
  <si>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</si>
  <si>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</si>
  <si>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</si>
  <si>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</si>
  <si>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</si>
  <si>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</si>
  <si>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</si>
  <si>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</si>
  <si>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</si>
  <si>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</si>
  <si>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</si>
  <si>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</si>
  <si>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</si>
  <si>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</si>
  <si>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</si>
  <si>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</si>
  <si>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</si>
  <si>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</si>
  <si>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</si>
  <si>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</si>
  <si>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</si>
  <si>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</si>
  <si>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</si>
  <si>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</si>
  <si>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</si>
  <si>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</si>
  <si>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</si>
  <si>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</si>
  <si>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</si>
  <si>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</si>
  <si>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</si>
  <si>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</si>
  <si>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</si>
  <si>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</si>
  <si>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</si>
  <si>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</si>
  <si>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</si>
  <si>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</si>
  <si>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</si>
  <si>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</si>
  <si>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</si>
  <si>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</si>
  <si>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</si>
  <si>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</si>
  <si>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</si>
  <si>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</si>
  <si>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</si>
  <si>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</si>
  <si>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</si>
  <si>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</si>
  <si>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</si>
  <si>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</si>
  <si>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</si>
  <si>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</si>
  <si>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</si>
  <si>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</si>
  <si>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</si>
  <si>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</si>
  <si>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</si>
  <si>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</si>
  <si>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</si>
  <si>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</si>
  <si>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</si>
  <si>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</si>
  <si>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</si>
  <si>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</si>
  <si>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</si>
  <si>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</si>
  <si>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</si>
  <si>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</si>
  <si>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</si>
  <si>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</si>
  <si>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</si>
  <si>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</si>
  <si>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</si>
  <si>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</si>
  <si>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</si>
  <si>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</si>
  <si>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</si>
  <si>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</si>
  <si>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</si>
  <si>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</si>
  <si>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</si>
  <si>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</si>
  <si>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</si>
  <si>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</si>
  <si>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</si>
  <si>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</si>
  <si>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</si>
  <si>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</si>
  <si>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</si>
  <si>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</si>
  <si>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</si>
  <si>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</si>
  <si>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</si>
  <si>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</si>
  <si>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</si>
  <si>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</si>
  <si>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</si>
  <si>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</si>
  <si>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</si>
  <si>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</si>
  <si>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</si>
  <si>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</si>
  <si>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</si>
  <si>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</si>
  <si>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</si>
  <si>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</si>
  <si>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</si>
  <si>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</si>
  <si>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</si>
  <si>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</si>
  <si>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</si>
  <si>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</si>
  <si>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</si>
  <si>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</si>
  <si>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</si>
  <si>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</si>
  <si>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</si>
  <si>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</si>
  <si>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</si>
  <si>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</si>
  <si>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</si>
  <si>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</si>
  <si>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</si>
  <si>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</si>
  <si>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</si>
  <si>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</si>
  <si>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</si>
  <si>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</si>
  <si>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</si>
  <si>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</si>
  <si>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</si>
  <si>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</si>
  <si>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</si>
  <si>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</si>
  <si>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</si>
  <si>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</si>
  <si>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</si>
  <si>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</si>
  <si>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</si>
  <si>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</si>
  <si>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</si>
  <si>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</si>
  <si>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</si>
  <si>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</si>
  <si>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</si>
  <si>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</si>
  <si>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</si>
  <si>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</si>
  <si>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</si>
  <si>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</si>
  <si>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</si>
  <si>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</si>
  <si>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</si>
  <si>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</si>
  <si>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</si>
  <si>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</si>
  <si>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</si>
  <si>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</si>
  <si>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</si>
  <si>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</si>
  <si>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</si>
  <si>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</si>
  <si>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</si>
  <si>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</si>
  <si>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</si>
  <si>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</si>
  <si>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</si>
  <si>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</si>
  <si>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</si>
  <si>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</si>
  <si>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</si>
  <si>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</si>
  <si>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</si>
  <si>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</si>
  <si>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</si>
  <si>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</si>
  <si>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</si>
  <si>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</si>
  <si>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</si>
  <si>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</si>
  <si>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</si>
  <si>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</si>
  <si>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</si>
  <si>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</si>
  <si>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</si>
  <si>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</si>
  <si>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</si>
  <si>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</si>
  <si>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</si>
  <si>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</si>
  <si>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</si>
  <si>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</si>
  <si>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</si>
  <si>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</si>
  <si>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</si>
  <si>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</si>
  <si>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</si>
  <si>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</si>
  <si>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</si>
  <si>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</si>
  <si>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</si>
  <si>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</si>
  <si>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</si>
  <si>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</si>
  <si>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</si>
  <si>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</si>
  <si>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</si>
  <si>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</si>
  <si>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</si>
  <si>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</si>
  <si>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</si>
  <si>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</si>
  <si>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</si>
  <si>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</si>
  <si>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</si>
  <si>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</si>
  <si>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</si>
  <si>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</si>
  <si>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</si>
  <si>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</si>
  <si>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</si>
  <si>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</si>
  <si>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</si>
  <si>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</si>
  <si>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</si>
  <si>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</si>
  <si>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</si>
  <si>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</si>
  <si>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</si>
  <si>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</si>
  <si>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</si>
  <si>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</si>
  <si>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</si>
  <si>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</si>
  <si>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</si>
  <si>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</si>
  <si>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</si>
  <si>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</si>
  <si>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</si>
  <si>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</si>
  <si>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</si>
  <si>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</si>
  <si>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</si>
  <si>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</si>
  <si>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</si>
  <si>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</si>
  <si>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</si>
  <si>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</si>
  <si>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</si>
  <si>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</si>
  <si>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</si>
  <si>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</si>
  <si>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</si>
  <si>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</si>
  <si>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</si>
  <si>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</si>
  <si>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</si>
  <si>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</si>
  <si>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</si>
  <si>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</si>
  <si>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</si>
  <si>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</si>
  <si>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</si>
  <si>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</si>
  <si>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</si>
  <si>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</si>
  <si>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</si>
  <si>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</si>
  <si>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</si>
  <si>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</si>
  <si>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</si>
  <si>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</si>
  <si>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</si>
  <si>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</si>
  <si>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</si>
  <si>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</si>
  <si>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</si>
  <si>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</si>
  <si>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</si>
  <si>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</si>
  <si>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</si>
  <si>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</si>
  <si>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</si>
  <si>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</si>
  <si>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</si>
  <si>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</si>
  <si>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</si>
  <si>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</si>
  <si>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</si>
  <si>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</si>
  <si>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</si>
  <si>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</si>
  <si>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</si>
  <si>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</si>
  <si>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</si>
  <si>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</si>
  <si>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</si>
  <si>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</si>
  <si>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</si>
  <si>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</si>
  <si>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</si>
  <si>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</si>
  <si>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</si>
  <si>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</si>
  <si>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</si>
  <si>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</si>
  <si>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</si>
  <si>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</si>
  <si>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</si>
  <si>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</si>
  <si>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</si>
  <si>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</si>
  <si>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</si>
  <si>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</si>
  <si>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</si>
  <si>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</si>
  <si>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</si>
  <si>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</si>
  <si>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</si>
  <si>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</si>
  <si>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</si>
  <si>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</si>
  <si>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</si>
  <si>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</si>
  <si>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</si>
  <si>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</si>
  <si>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</si>
  <si>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</si>
  <si>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</si>
  <si>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</si>
  <si>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</si>
  <si>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</si>
  <si>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</si>
  <si>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</si>
  <si>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</si>
  <si>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</si>
  <si>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</si>
  <si>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</si>
  <si>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</si>
  <si>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</si>
  <si>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</si>
  <si>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</si>
  <si>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</si>
  <si>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</si>
  <si>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</si>
  <si>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</si>
  <si>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</si>
  <si>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</si>
  <si>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</si>
  <si>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</si>
  <si>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</si>
  <si>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</si>
  <si>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</si>
  <si>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</si>
  <si>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</si>
  <si>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</si>
  <si>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</si>
  <si>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</si>
  <si>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</si>
  <si>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</si>
  <si>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</si>
  <si>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</si>
  <si>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</si>
  <si>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</si>
  <si>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</si>
  <si>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</si>
  <si>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</si>
  <si>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</si>
  <si>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</si>
  <si>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</si>
  <si>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</si>
  <si>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</si>
  <si>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</si>
  <si>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</si>
  <si>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</si>
  <si>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</si>
  <si>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</si>
  <si>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</si>
  <si>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</si>
  <si>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</si>
  <si>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</si>
  <si>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</si>
  <si>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</si>
  <si>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</si>
  <si>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</si>
  <si>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</si>
  <si>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</si>
  <si>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</si>
  <si>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</si>
  <si>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</si>
  <si>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</si>
  <si>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</si>
  <si>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</si>
  <si>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</si>
  <si>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</si>
  <si>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</si>
  <si>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</si>
  <si>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</si>
  <si>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</si>
  <si>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</si>
  <si>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</si>
  <si>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</si>
  <si>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</si>
  <si>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</si>
  <si>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</si>
  <si>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</si>
  <si>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</si>
  <si>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</si>
  <si>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</si>
  <si>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</si>
  <si>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</si>
  <si>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</si>
  <si>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</si>
  <si>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</si>
  <si>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</si>
  <si>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</si>
  <si>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</si>
  <si>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</si>
  <si>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</si>
  <si>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</si>
  <si>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</si>
  <si>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</si>
  <si>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</si>
  <si>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</si>
  <si>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</si>
  <si>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</si>
  <si>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</si>
  <si>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</si>
  <si>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</si>
  <si>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</si>
  <si>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</si>
  <si>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</si>
  <si>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</si>
  <si>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</si>
  <si>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</si>
  <si>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</si>
  <si>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</si>
  <si>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</si>
  <si>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</si>
  <si>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</si>
  <si>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</si>
  <si>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</si>
  <si>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</si>
  <si>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</si>
  <si>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</si>
  <si>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</si>
  <si>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</si>
  <si>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</si>
  <si>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</si>
  <si>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</si>
  <si>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</si>
  <si>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</si>
  <si>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</si>
  <si>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</si>
  <si>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</si>
  <si>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</si>
  <si>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</si>
  <si>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</si>
  <si>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</si>
  <si>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</si>
  <si>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</si>
  <si>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</si>
  <si>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</si>
  <si>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</si>
  <si>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</si>
  <si>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</si>
  <si>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</si>
  <si>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</si>
  <si>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</si>
  <si>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</si>
  <si>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</si>
  <si>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</si>
  <si>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</si>
  <si>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</si>
  <si>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</si>
  <si>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</si>
  <si>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</si>
  <si>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</si>
  <si>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</si>
  <si>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</si>
  <si>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</si>
  <si>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</si>
  <si>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</si>
  <si>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</si>
  <si>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</si>
  <si>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</si>
  <si>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</si>
  <si>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</si>
  <si>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</si>
  <si>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</si>
  <si>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</si>
  <si>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</si>
  <si>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</si>
  <si>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</si>
  <si>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</si>
  <si>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</si>
  <si>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</si>
  <si>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</si>
  <si>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</si>
  <si>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</si>
  <si>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</si>
  <si>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</si>
  <si>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</si>
  <si>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</si>
  <si>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</si>
  <si>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</si>
  <si>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</si>
  <si>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</si>
  <si>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</si>
  <si>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</si>
  <si>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</si>
  <si>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</si>
  <si>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</si>
  <si>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</si>
  <si>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</si>
  <si>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</si>
  <si>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</si>
  <si>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</si>
  <si>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</si>
  <si>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</si>
  <si>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</si>
  <si>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</si>
  <si>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</si>
  <si>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</si>
  <si>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</si>
  <si>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</si>
  <si>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</si>
  <si>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</si>
  <si>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</si>
  <si>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</si>
  <si>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</si>
  <si>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</si>
  <si>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</si>
  <si>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</si>
  <si>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</si>
  <si>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</si>
  <si>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</si>
  <si>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</si>
  <si>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</si>
  <si>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</si>
  <si>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</si>
  <si>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</si>
  <si>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</si>
  <si>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</si>
  <si>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</si>
  <si>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</si>
  <si>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</si>
  <si>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</si>
  <si>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</si>
  <si>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</si>
  <si>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</si>
  <si>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</si>
  <si>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</si>
  <si>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</si>
  <si>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</si>
  <si>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</si>
  <si>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</si>
  <si>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</si>
  <si>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</si>
  <si>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</si>
  <si>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</si>
  <si>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</si>
  <si>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</si>
  <si>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</si>
  <si>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</si>
  <si>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</si>
  <si>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</si>
  <si>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</si>
  <si>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</si>
  <si>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</si>
  <si>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</si>
  <si>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</si>
  <si>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</si>
  <si>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</si>
  <si>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</si>
  <si>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</si>
  <si>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</si>
  <si>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</si>
  <si>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</si>
  <si>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</si>
  <si>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</si>
  <si>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</si>
  <si>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</si>
  <si>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</si>
  <si>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</si>
  <si>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</si>
  <si>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</si>
  <si>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</si>
  <si>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</si>
  <si>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</si>
  <si>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</si>
  <si>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</si>
  <si>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</si>
  <si>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</si>
  <si>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</si>
  <si>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</si>
  <si>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</si>
  <si>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</si>
  <si>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</si>
  <si>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</si>
  <si>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</si>
  <si>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</si>
  <si>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</si>
  <si>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</si>
  <si>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</si>
  <si>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</si>
  <si>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</si>
  <si>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</si>
  <si>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</si>
  <si>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</si>
  <si>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</si>
  <si>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</si>
  <si>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</si>
  <si>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</si>
  <si>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</si>
  <si>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</si>
  <si>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</si>
  <si>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</si>
  <si>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</si>
  <si>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</si>
  <si>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</si>
  <si>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</si>
  <si>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</si>
  <si>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</si>
  <si>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</si>
  <si>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</si>
  <si>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</si>
  <si>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</si>
  <si>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</si>
  <si>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</si>
  <si>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</si>
  <si>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</si>
  <si>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</si>
  <si>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</si>
  <si>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</si>
  <si>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</si>
  <si>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</si>
  <si>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</si>
  <si>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</si>
  <si>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</si>
  <si>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</si>
  <si>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</si>
  <si>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</si>
  <si>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</si>
  <si>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</si>
  <si>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</si>
  <si>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</si>
  <si>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</si>
  <si>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</si>
  <si>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</si>
  <si>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</si>
  <si>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</si>
  <si>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</si>
  <si>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</si>
  <si>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</si>
  <si>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</si>
  <si>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</si>
  <si>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</si>
  <si>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</si>
  <si>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</si>
  <si>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</si>
  <si>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</si>
  <si>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</si>
  <si>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</si>
  <si>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</si>
  <si>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</si>
  <si>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</si>
  <si>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</si>
  <si>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</si>
  <si>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</si>
  <si>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</si>
  <si>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</si>
  <si>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</si>
  <si>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</si>
  <si>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</si>
  <si>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</si>
  <si>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</si>
  <si>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</si>
  <si>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</si>
  <si>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</si>
  <si>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</si>
  <si>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</si>
  <si>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</si>
  <si>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</si>
  <si>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</si>
  <si>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</si>
  <si>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</si>
  <si>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</si>
  <si>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</si>
  <si>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</si>
  <si>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</si>
  <si>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</si>
  <si>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</si>
  <si>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</si>
  <si>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</si>
  <si>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</si>
  <si>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</si>
  <si>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</si>
  <si>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</si>
  <si>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</si>
  <si>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</si>
  <si>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</si>
  <si>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</si>
  <si>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</si>
  <si>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</si>
  <si>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</si>
  <si>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</si>
  <si>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</si>
  <si>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</si>
  <si>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</si>
  <si>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</si>
  <si>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</si>
  <si>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</si>
  <si>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</si>
  <si>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</si>
  <si>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</si>
  <si>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</si>
  <si>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</si>
  <si>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</si>
  <si>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</si>
  <si>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</si>
  <si>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</si>
  <si>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</si>
  <si>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</si>
  <si>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</si>
  <si>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</si>
  <si>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</si>
  <si>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</si>
  <si>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</si>
  <si>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</si>
  <si>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</si>
  <si>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</si>
  <si>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</si>
  <si>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</si>
  <si>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</si>
  <si>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</si>
  <si>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</si>
  <si>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</si>
  <si>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</si>
  <si>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</si>
  <si>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</si>
  <si>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</si>
  <si>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</si>
  <si>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</si>
  <si>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</si>
  <si>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</si>
  <si>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</si>
  <si>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</si>
  <si>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</si>
  <si>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</si>
  <si>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</si>
  <si>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</si>
  <si>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</si>
  <si>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</si>
  <si>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</si>
  <si>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</si>
  <si>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</si>
  <si>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</si>
  <si>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</si>
  <si>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</si>
  <si>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</si>
  <si>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</si>
  <si>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</si>
  <si>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</si>
  <si>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</si>
  <si>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</si>
  <si>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</si>
  <si>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</si>
  <si>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</si>
  <si>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</si>
  <si>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</si>
  <si>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</si>
  <si>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</si>
  <si>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</si>
  <si>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</si>
  <si>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</si>
  <si>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</si>
  <si>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</si>
  <si>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</si>
  <si>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</si>
  <si>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</si>
  <si>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</si>
  <si>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</si>
  <si>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</si>
  <si>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</si>
  <si>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</si>
  <si>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</si>
  <si>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</si>
  <si>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</si>
  <si>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</si>
  <si>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</si>
  <si>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</si>
  <si>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</si>
  <si>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</si>
  <si>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</si>
  <si>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</si>
  <si>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</si>
  <si>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</si>
  <si>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</si>
  <si>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</si>
  <si>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</si>
  <si>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</si>
  <si>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</si>
  <si>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</si>
  <si>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</si>
  <si>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</si>
  <si>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</si>
  <si>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</si>
  <si>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</si>
  <si>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</si>
  <si>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</si>
  <si>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</si>
  <si>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</si>
  <si>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</si>
  <si>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</si>
  <si>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</si>
  <si>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</si>
  <si>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</si>
  <si>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</si>
  <si>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</si>
  <si>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</si>
  <si>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</si>
  <si>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</si>
  <si>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</si>
  <si>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</si>
  <si>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</si>
  <si>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</si>
  <si>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</si>
  <si>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</si>
  <si>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</si>
  <si>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</si>
  <si>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</si>
  <si>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</si>
  <si>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</si>
  <si>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</si>
  <si>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</si>
  <si>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</si>
  <si>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</si>
  <si>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</si>
  <si>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</si>
  <si>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</si>
  <si>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</si>
  <si>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</si>
  <si>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</si>
  <si>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</si>
  <si>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</si>
  <si>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</si>
  <si>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</si>
  <si>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</si>
  <si>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</si>
  <si>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</si>
  <si>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</si>
  <si>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</si>
  <si>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</si>
  <si>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</si>
  <si>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</si>
  <si>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</si>
  <si>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</si>
  <si>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</si>
  <si>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</si>
  <si>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</si>
  <si>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</si>
  <si>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</si>
  <si>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</si>
  <si>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</si>
  <si>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</si>
  <si>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</si>
  <si>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</si>
  <si>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</si>
  <si>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</si>
  <si>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</si>
  <si>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</si>
  <si>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</si>
  <si>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</si>
  <si>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</si>
  <si>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</si>
  <si>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</si>
  <si>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</si>
  <si>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</si>
  <si>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</si>
  <si>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</si>
  <si>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</si>
  <si>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</si>
  <si>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</si>
  <si>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</si>
  <si>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</si>
  <si>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</si>
  <si>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</si>
  <si>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</si>
  <si>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</si>
  <si>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</si>
  <si>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</si>
  <si>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</si>
  <si>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</si>
  <si>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</si>
  <si>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</si>
  <si>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</si>
  <si>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</si>
  <si>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</si>
  <si>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</si>
  <si>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</si>
  <si>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</si>
  <si>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</si>
  <si>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</si>
  <si>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</si>
  <si>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</si>
  <si>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</si>
  <si>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</si>
  <si>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</si>
  <si>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</si>
  <si>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</si>
  <si>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</si>
  <si>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</si>
  <si>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</si>
  <si>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</si>
  <si>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</si>
  <si>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</si>
  <si>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</si>
  <si>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</si>
  <si>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</si>
  <si>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</si>
  <si>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</si>
  <si>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</si>
  <si>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</si>
  <si>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</si>
  <si>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</si>
  <si>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</si>
  <si>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</si>
  <si>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</si>
  <si>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</si>
  <si>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</si>
  <si>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</si>
  <si>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</si>
  <si>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</si>
  <si>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</si>
  <si>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</si>
  <si>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</si>
  <si>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</si>
  <si>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</si>
  <si>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</si>
  <si>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</si>
  <si>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</si>
  <si>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</si>
  <si>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</si>
  <si>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</si>
  <si>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</si>
  <si>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</si>
  <si>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</si>
  <si>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</si>
  <si>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</si>
  <si>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</si>
  <si>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</si>
  <si>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</si>
  <si>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</si>
  <si>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</si>
  <si>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</si>
  <si>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</si>
  <si>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</si>
  <si>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</si>
  <si>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</si>
  <si>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</si>
  <si>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</si>
  <si>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</si>
  <si>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</si>
  <si>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</si>
  <si>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</si>
  <si>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</si>
  <si>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</si>
  <si>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</si>
  <si>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</si>
  <si>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</si>
  <si>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</si>
  <si>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</si>
  <si>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</si>
  <si>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</si>
  <si>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</si>
  <si>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</si>
  <si>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</si>
  <si>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</si>
  <si>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</si>
  <si>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</si>
  <si>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</si>
  <si>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</si>
  <si>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</si>
  <si>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</si>
  <si>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</si>
  <si>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</si>
  <si>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</si>
  <si>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</si>
  <si>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</si>
  <si>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</si>
  <si>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</si>
  <si>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</si>
  <si>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</si>
  <si>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</si>
  <si>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</si>
  <si>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</si>
  <si>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</si>
  <si>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</si>
  <si>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</si>
  <si>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</si>
  <si>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</si>
  <si>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</si>
  <si>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</si>
  <si>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</si>
  <si>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</si>
  <si>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</si>
  <si>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</si>
  <si>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</si>
  <si>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</si>
  <si>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</si>
  <si>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</si>
  <si>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</si>
  <si>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</si>
  <si>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</si>
  <si>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</si>
  <si>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</si>
  <si>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</si>
  <si>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</si>
  <si>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</si>
  <si>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</si>
  <si>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</si>
  <si>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</si>
  <si>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</si>
  <si>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</si>
  <si>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</si>
  <si>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</si>
  <si>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</si>
  <si>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</si>
  <si>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</si>
  <si>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</si>
  <si>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</si>
  <si>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</si>
  <si>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</si>
  <si>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</si>
  <si>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</si>
  <si>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</si>
  <si>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</si>
  <si>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</si>
  <si>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</si>
  <si>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</si>
  <si>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</si>
  <si>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</si>
  <si>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</si>
  <si>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</si>
  <si>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</si>
  <si>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</si>
  <si>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</si>
  <si>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</si>
  <si>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</si>
  <si>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</si>
  <si>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</si>
  <si>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</si>
  <si>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</si>
  <si>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</si>
  <si>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</si>
  <si>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</si>
  <si>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</si>
  <si>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</si>
  <si>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</si>
  <si>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</si>
  <si>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</si>
  <si>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</si>
  <si>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</si>
  <si>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</si>
  <si>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</si>
  <si>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</si>
  <si>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</si>
  <si>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</si>
  <si>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</si>
  <si>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</si>
  <si>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</si>
  <si>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</si>
  <si>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</si>
  <si>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</si>
  <si>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</si>
  <si>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</si>
  <si>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</si>
  <si>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</si>
  <si>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</si>
  <si>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</si>
  <si>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</si>
  <si>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</si>
  <si>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</si>
  <si>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</si>
  <si>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</si>
  <si>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</si>
  <si>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</si>
  <si>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</si>
  <si>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</si>
  <si>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</si>
  <si>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</si>
  <si>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</si>
  <si>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</si>
  <si>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</si>
  <si>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</si>
  <si>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</si>
  <si>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</si>
  <si>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</si>
  <si>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</si>
  <si>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</si>
  <si>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</si>
  <si>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</si>
  <si>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</si>
  <si>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</si>
  <si>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</si>
  <si>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</si>
  <si>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</si>
  <si>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</si>
  <si>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</si>
  <si>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</si>
  <si>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</si>
  <si>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</si>
  <si>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</si>
  <si>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</si>
  <si>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</si>
  <si>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</si>
  <si>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</si>
  <si>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</si>
  <si>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</si>
  <si>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</si>
  <si>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</si>
  <si>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</si>
  <si>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</si>
  <si>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</si>
  <si>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</si>
  <si>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</si>
  <si>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</si>
  <si>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</si>
  <si>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</si>
  <si>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</si>
  <si>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</si>
  <si>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</si>
  <si>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</si>
  <si>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</si>
  <si>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</si>
  <si>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</si>
  <si>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</si>
  <si>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</si>
  <si>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</si>
  <si>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</si>
  <si>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</si>
  <si>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</si>
  <si>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</si>
  <si>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</si>
  <si>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</si>
  <si>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</si>
  <si>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</si>
  <si>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</si>
  <si>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</si>
  <si>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</si>
  <si>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</si>
  <si>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</si>
  <si>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</si>
  <si>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</si>
  <si>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</si>
  <si>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</si>
  <si>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</si>
  <si>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</si>
  <si>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</si>
  <si>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</si>
  <si>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</si>
  <si>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</si>
  <si>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</si>
  <si>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</si>
  <si>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</si>
  <si>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</si>
  <si>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</si>
  <si>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</si>
  <si>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</si>
  <si>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</si>
  <si>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</si>
  <si>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</si>
  <si>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</si>
  <si>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</si>
  <si>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</si>
  <si>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</si>
  <si>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</si>
  <si>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</si>
  <si>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</si>
  <si>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</si>
  <si>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</si>
  <si>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</si>
  <si>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</si>
  <si>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</si>
  <si>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</si>
  <si>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</si>
  <si>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</si>
  <si>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</si>
  <si>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</si>
  <si>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</si>
  <si>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</si>
  <si>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</si>
  <si>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</si>
  <si>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</si>
  <si>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</si>
  <si>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</si>
  <si>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</si>
  <si>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</si>
  <si>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</si>
  <si>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</si>
  <si>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</si>
  <si>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</si>
  <si>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</si>
  <si>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</si>
  <si>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</si>
  <si>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</si>
  <si>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</si>
  <si>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</si>
  <si>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</si>
  <si>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</si>
  <si>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</si>
  <si>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</si>
  <si>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</si>
  <si>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</si>
  <si>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</si>
  <si>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</si>
  <si>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</si>
  <si>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</si>
  <si>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</si>
  <si>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</si>
  <si>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</si>
  <si>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</si>
  <si>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</si>
  <si>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</si>
  <si>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</si>
  <si>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</si>
  <si>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</si>
  <si>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</si>
  <si>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</si>
  <si>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</si>
  <si>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</si>
  <si>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</si>
  <si>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</si>
  <si>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</si>
  <si>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</si>
  <si>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</si>
  <si>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</si>
  <si>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</si>
  <si>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</si>
  <si>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</si>
  <si>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</si>
  <si>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</si>
  <si>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</si>
  <si>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</si>
  <si>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</si>
  <si>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</si>
  <si>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</si>
  <si>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</si>
  <si>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</si>
  <si>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</si>
  <si>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</si>
  <si>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</si>
  <si>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</si>
  <si>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</si>
  <si>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</si>
  <si>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</si>
  <si>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</si>
  <si>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</si>
  <si>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</si>
  <si>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</si>
  <si>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</si>
  <si>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</si>
  <si>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</si>
  <si>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</si>
  <si>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</si>
  <si>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</si>
  <si>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</si>
  <si>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</si>
  <si>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</si>
  <si>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</si>
  <si>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</si>
  <si>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</si>
  <si>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</si>
  <si>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</si>
  <si>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</si>
  <si>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</si>
  <si>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</si>
  <si>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</si>
  <si>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</si>
  <si>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</si>
  <si>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</si>
  <si>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</si>
  <si>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</si>
  <si>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</si>
  <si>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</si>
  <si>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</si>
  <si>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</si>
  <si>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</si>
  <si>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</si>
  <si>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</si>
  <si>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</si>
  <si>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</si>
  <si>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</si>
  <si>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</si>
  <si>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</si>
  <si>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</si>
  <si>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</si>
  <si>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</si>
  <si>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</si>
  <si>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</si>
  <si>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</si>
  <si>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</si>
  <si>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</si>
  <si>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</si>
  <si>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</si>
  <si>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</si>
  <si>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</si>
  <si>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</si>
  <si>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</si>
  <si>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</si>
  <si>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</si>
  <si>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</si>
  <si>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</si>
  <si>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</si>
  <si>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</si>
  <si>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</si>
  <si>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</si>
  <si>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</si>
  <si>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</si>
  <si>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</si>
  <si>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</si>
  <si>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</si>
  <si>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</si>
  <si>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</si>
  <si>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</si>
  <si>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</si>
  <si>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</si>
  <si>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</si>
  <si>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</si>
  <si>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</si>
  <si>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</si>
  <si>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</si>
  <si>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</si>
  <si>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</si>
  <si>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</si>
  <si>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</si>
  <si>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</si>
  <si>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</si>
  <si>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</si>
  <si>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</si>
  <si>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</si>
  <si>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</si>
  <si>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</si>
  <si>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</si>
  <si>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</si>
  <si>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</si>
  <si>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</si>
  <si>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</si>
  <si>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</si>
  <si>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</si>
  <si>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</si>
  <si>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</si>
  <si>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</si>
  <si>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</si>
  <si>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</si>
  <si>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</si>
  <si>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</si>
  <si>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</si>
  <si>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</si>
  <si>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</si>
  <si>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</si>
  <si>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</si>
  <si>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</si>
  <si>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</si>
  <si>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</si>
  <si>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</si>
  <si>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</si>
  <si>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</si>
  <si>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</si>
  <si>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</si>
  <si>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</si>
  <si>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</si>
  <si>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</si>
  <si>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</si>
  <si>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</si>
  <si>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</si>
  <si>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</si>
  <si>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</si>
  <si>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</si>
  <si>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</si>
  <si>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</si>
  <si>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</si>
  <si>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</si>
  <si>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</si>
  <si>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</si>
  <si>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</si>
  <si>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</si>
  <si>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</si>
  <si>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</si>
  <si>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</si>
  <si>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</si>
  <si>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</si>
  <si>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</si>
  <si>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</si>
  <si>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</si>
  <si>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</si>
  <si>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</si>
  <si>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</si>
  <si>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</si>
  <si>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</si>
  <si>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</si>
  <si>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</si>
  <si>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</si>
  <si>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</si>
  <si>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</si>
  <si>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</si>
  <si>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</si>
  <si>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</si>
  <si>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</si>
  <si>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</si>
  <si>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</si>
  <si>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</si>
  <si>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</si>
  <si>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</si>
  <si>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</si>
  <si>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</si>
  <si>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</si>
  <si>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</si>
  <si>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</si>
  <si>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</si>
  <si>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</si>
  <si>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</si>
  <si>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</si>
  <si>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</si>
  <si>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</si>
  <si>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</si>
  <si>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</si>
  <si>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</si>
  <si>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</si>
  <si>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</si>
  <si>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</si>
  <si>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</si>
  <si>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</si>
  <si>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</si>
  <si>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</si>
  <si>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</si>
  <si>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</si>
  <si>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</si>
  <si>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</si>
  <si>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</si>
  <si>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</si>
  <si>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</si>
  <si>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</si>
  <si>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</si>
  <si>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</si>
  <si>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</si>
  <si>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</si>
  <si>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</si>
  <si>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</si>
  <si>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</si>
  <si>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</si>
  <si>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</si>
  <si>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</si>
  <si>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</si>
  <si>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</si>
  <si>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</si>
  <si>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</si>
  <si>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</si>
  <si>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</si>
  <si>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</si>
  <si>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</si>
  <si>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</si>
  <si>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</si>
  <si>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</si>
  <si>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</si>
  <si>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</si>
  <si>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</si>
  <si>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</si>
  <si>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</si>
  <si>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</si>
  <si>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</si>
  <si>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</si>
  <si>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</si>
  <si>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</si>
  <si>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</si>
  <si>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</si>
  <si>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</si>
  <si>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</si>
  <si>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</si>
  <si>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</si>
  <si>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</si>
  <si>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</si>
  <si>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</si>
  <si>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</si>
  <si>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</si>
  <si>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</si>
  <si>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</si>
  <si>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</si>
  <si>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</si>
  <si>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</si>
  <si>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</si>
  <si>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</si>
  <si>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</si>
  <si>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</si>
  <si>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</si>
  <si>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</si>
  <si>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</si>
  <si>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</si>
  <si>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</si>
  <si>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</si>
  <si>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</si>
  <si>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</si>
  <si>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</si>
  <si>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</si>
  <si>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</si>
  <si>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</si>
  <si>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</si>
  <si>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</si>
  <si>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</si>
  <si>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</si>
  <si>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</si>
  <si>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</si>
  <si>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</si>
  <si>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</si>
  <si>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</si>
  <si>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</si>
  <si>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</si>
  <si>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</si>
  <si>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</si>
  <si>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</si>
  <si>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</si>
  <si>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</si>
  <si>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</si>
  <si>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</si>
  <si>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</si>
  <si>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</si>
  <si>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</si>
  <si>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</si>
  <si>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</si>
  <si>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</si>
  <si>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</si>
  <si>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</si>
  <si>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</si>
  <si>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</si>
  <si>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</si>
  <si>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</si>
  <si>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</si>
  <si>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</si>
  <si>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</si>
  <si>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</si>
  <si>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</si>
  <si>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</si>
  <si>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</si>
  <si>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</si>
  <si>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</si>
  <si>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</si>
  <si>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</si>
  <si>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</si>
  <si>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</si>
  <si>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</si>
  <si>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</si>
  <si>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</si>
  <si>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</si>
  <si>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</si>
  <si>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</si>
  <si>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</si>
  <si>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</si>
  <si>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</si>
  <si>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</si>
  <si>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</si>
  <si>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</si>
  <si>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</si>
  <si>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</si>
  <si>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</si>
  <si>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</si>
  <si>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</si>
  <si>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</si>
  <si>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</si>
  <si>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</si>
  <si>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</si>
  <si>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</si>
  <si>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</si>
  <si>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</si>
  <si>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</si>
  <si>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</si>
  <si>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</si>
  <si>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</si>
  <si>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</si>
  <si>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</si>
  <si>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</si>
  <si>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</si>
  <si>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</si>
  <si>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</si>
  <si>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</si>
  <si>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</si>
  <si>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</si>
  <si>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</si>
  <si>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</si>
  <si>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</si>
  <si>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</si>
  <si>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</si>
  <si>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</si>
  <si>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</si>
  <si>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</si>
  <si>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</si>
  <si>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</si>
  <si>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</si>
  <si>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</si>
  <si>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</si>
  <si>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</si>
  <si>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</si>
  <si>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</si>
  <si>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</si>
  <si>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</si>
  <si>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</si>
  <si>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</si>
  <si>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</si>
  <si>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</si>
  <si>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</si>
  <si>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</si>
  <si>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</si>
  <si>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</si>
  <si>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</si>
  <si>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</si>
  <si>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</si>
  <si>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</si>
  <si>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</si>
  <si>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</si>
  <si>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</si>
  <si>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</si>
  <si>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</si>
  <si>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</si>
  <si>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</si>
  <si>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</si>
  <si>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</si>
  <si>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</si>
  <si>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</si>
  <si>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</si>
  <si>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</si>
  <si>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</si>
  <si>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</si>
  <si>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</si>
  <si>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</si>
  <si>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</si>
  <si>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</si>
  <si>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</si>
  <si>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</si>
  <si>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</si>
  <si>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</si>
  <si>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</si>
  <si>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</si>
  <si>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</si>
  <si>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</si>
  <si>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</si>
  <si>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</si>
  <si>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</si>
  <si>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</si>
  <si>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</si>
  <si>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</si>
  <si>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</si>
  <si>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</si>
  <si>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</si>
  <si>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</si>
  <si>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</si>
  <si>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</si>
  <si>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</si>
  <si>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</si>
  <si>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</si>
  <si>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</si>
  <si>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</si>
  <si>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</si>
  <si>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</si>
  <si>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</si>
  <si>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</si>
  <si>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</si>
  <si>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</si>
  <si>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</si>
  <si>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</si>
  <si>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</si>
  <si>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</si>
  <si>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</si>
  <si>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</si>
  <si>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</si>
  <si>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</si>
  <si>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</si>
  <si>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</si>
  <si>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</si>
  <si>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</si>
  <si>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</si>
  <si>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</si>
  <si>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</si>
  <si>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</si>
  <si>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</si>
  <si>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</si>
  <si>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</si>
  <si>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</si>
  <si>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</si>
  <si>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</si>
  <si>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</si>
  <si>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</si>
  <si>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</si>
  <si>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</si>
  <si>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</si>
  <si>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</si>
  <si>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</si>
  <si>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</si>
  <si>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</si>
  <si>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</si>
  <si>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</si>
  <si>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</si>
  <si>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</si>
  <si>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</si>
  <si>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</si>
  <si>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</si>
  <si>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</si>
  <si>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</si>
  <si>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</si>
  <si>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</si>
  <si>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</si>
  <si>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</si>
  <si>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</si>
  <si>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</si>
  <si>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</si>
  <si>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</si>
  <si>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</si>
  <si>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</si>
  <si>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</si>
  <si>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</si>
  <si>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</si>
  <si>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</si>
  <si>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</si>
  <si>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</si>
  <si>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</si>
  <si>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</si>
  <si>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</si>
  <si>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</si>
  <si>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</si>
  <si>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</si>
  <si>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</si>
  <si>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</si>
  <si>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</si>
  <si>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</si>
  <si>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</si>
  <si>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</si>
  <si>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</si>
  <si>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</si>
  <si>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</si>
  <si>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</si>
  <si>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</si>
  <si>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</si>
  <si>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</si>
  <si>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</si>
  <si>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</si>
  <si>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</si>
  <si>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</si>
  <si>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</si>
  <si>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</si>
  <si>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</si>
  <si>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</si>
  <si>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</si>
  <si>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</si>
  <si>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</si>
  <si>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</si>
  <si>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</si>
  <si>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</si>
  <si>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</si>
  <si>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</si>
  <si>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</si>
  <si>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</si>
  <si>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</si>
  <si>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</si>
  <si>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</si>
  <si>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</si>
  <si>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</si>
  <si>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</si>
  <si>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</si>
  <si>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</si>
  <si>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</si>
  <si>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</si>
  <si>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</si>
  <si>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</si>
  <si>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</si>
  <si>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</si>
  <si>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</si>
  <si>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</si>
  <si>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</si>
  <si>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</si>
  <si>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</si>
  <si>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</si>
  <si>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</si>
  <si>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</si>
  <si>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</si>
  <si>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</si>
  <si>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</si>
  <si>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</si>
  <si>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</si>
  <si>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</si>
  <si>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</si>
  <si>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</si>
  <si>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</si>
  <si>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</si>
  <si>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</si>
  <si>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</si>
  <si>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</si>
  <si>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</si>
  <si>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</si>
  <si>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</si>
  <si>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</si>
  <si>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</si>
  <si>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</si>
  <si>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</si>
  <si>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</si>
  <si>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</si>
  <si>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</si>
  <si>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</si>
  <si>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</si>
  <si>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</si>
  <si>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</si>
  <si>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</si>
  <si>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</si>
  <si>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</si>
  <si>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</si>
  <si>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</si>
  <si>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</si>
  <si>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</si>
  <si>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</si>
  <si>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</si>
  <si>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</si>
  <si>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</si>
  <si>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</si>
  <si>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</si>
  <si>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</si>
  <si>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</si>
  <si>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</si>
  <si>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</si>
  <si>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</si>
  <si>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</si>
  <si>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</si>
  <si>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</si>
  <si>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</si>
  <si>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</si>
  <si>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</si>
  <si>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</si>
  <si>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</si>
  <si>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</si>
  <si>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</si>
  <si>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</si>
  <si>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</si>
  <si>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</si>
  <si>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</si>
  <si>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</si>
  <si>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</si>
  <si>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</si>
  <si>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</si>
  <si>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</si>
  <si>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</si>
  <si>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</si>
  <si>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</si>
  <si>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</si>
  <si>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</si>
  <si>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</si>
  <si>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</si>
  <si>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</si>
  <si>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</si>
  <si>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</si>
  <si>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</si>
  <si>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</si>
  <si>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</si>
  <si>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</si>
  <si>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</si>
  <si>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</si>
  <si>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</si>
  <si>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</si>
  <si>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</si>
  <si>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</si>
  <si>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</si>
  <si>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</si>
  <si>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</si>
  <si>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</si>
  <si>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</si>
  <si>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</si>
  <si>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</si>
  <si>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</si>
  <si>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</si>
  <si>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</si>
  <si>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</si>
  <si>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</si>
  <si>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</si>
  <si>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</si>
  <si>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</si>
  <si>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</si>
  <si>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</si>
  <si>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</si>
  <si>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</si>
  <si>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</si>
  <si>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</si>
  <si>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</si>
  <si>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</si>
  <si>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</si>
  <si>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</si>
  <si>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</si>
  <si>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</si>
  <si>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</si>
  <si>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</si>
  <si>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</si>
  <si>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</si>
  <si>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</si>
  <si>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</si>
  <si>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</si>
  <si>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</si>
  <si>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</si>
  <si>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</si>
  <si>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</si>
  <si>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</si>
  <si>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</si>
  <si>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</si>
  <si>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</si>
  <si>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</si>
  <si>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</si>
  <si>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</si>
  <si>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</si>
  <si>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</si>
  <si>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</si>
  <si>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</si>
  <si>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</si>
  <si>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</si>
  <si>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</si>
  <si>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</si>
  <si>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</si>
  <si>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</si>
  <si>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</si>
  <si>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</si>
  <si>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</si>
  <si>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</si>
  <si>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</si>
  <si>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</si>
  <si>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</si>
  <si>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</si>
  <si>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</si>
  <si>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</si>
  <si>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</si>
  <si>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</si>
  <si>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</si>
  <si>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</si>
  <si>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</si>
  <si>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</si>
  <si>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</si>
  <si>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</si>
  <si>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</si>
  <si>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</si>
  <si>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</si>
  <si>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</si>
  <si>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</si>
  <si>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</si>
  <si>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</si>
  <si>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</si>
  <si>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</si>
  <si>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</si>
  <si>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</si>
  <si>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</si>
  <si>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</si>
  <si>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</si>
  <si>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</si>
  <si>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</si>
  <si>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</si>
  <si>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</si>
  <si>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</si>
  <si>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</si>
  <si>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</si>
  <si>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</si>
  <si>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</si>
  <si>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</si>
  <si>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</si>
  <si>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</si>
  <si>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</si>
  <si>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</si>
  <si>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</si>
  <si>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</si>
  <si>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</si>
  <si>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</si>
  <si>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</si>
  <si>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</si>
  <si>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</si>
  <si>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</si>
  <si>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</si>
  <si>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</si>
  <si>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</si>
  <si>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</si>
  <si>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</si>
  <si>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</si>
  <si>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</si>
  <si>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</si>
  <si>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</si>
  <si>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</si>
  <si>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</si>
  <si>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</si>
  <si>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</si>
  <si>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</si>
  <si>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</si>
  <si>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</si>
  <si>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</si>
  <si>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</si>
  <si>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</si>
  <si>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</si>
  <si>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</si>
  <si>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</si>
  <si>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</si>
  <si>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</si>
  <si>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</si>
  <si>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</si>
  <si>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</si>
  <si>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</si>
  <si>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</si>
  <si>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</si>
  <si>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</si>
  <si>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</si>
  <si>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</si>
  <si>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</si>
  <si>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</si>
  <si>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</si>
  <si>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</si>
  <si>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</si>
  <si>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</si>
  <si>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</si>
  <si>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</si>
  <si>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</si>
  <si>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</si>
  <si>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</si>
  <si>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</si>
  <si>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</si>
  <si>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</si>
  <si>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</si>
  <si>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</si>
  <si>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</si>
  <si>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</si>
  <si>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</si>
  <si>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</si>
  <si>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</si>
  <si>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</si>
  <si>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</si>
  <si>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</si>
  <si>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</si>
  <si>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</si>
  <si>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</si>
  <si>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</si>
  <si>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</si>
  <si>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</si>
  <si>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</si>
  <si>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</si>
  <si>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</si>
  <si>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</si>
  <si>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</si>
  <si>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</si>
  <si>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</si>
  <si>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</si>
  <si>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</si>
  <si>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</si>
  <si>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</si>
  <si>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</si>
  <si>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</si>
  <si>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</si>
  <si>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</si>
  <si>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</si>
  <si>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</si>
  <si>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</si>
  <si>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</si>
  <si>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</si>
  <si>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</si>
  <si>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</si>
  <si>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</si>
  <si>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</si>
  <si>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</si>
  <si>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</si>
  <si>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</si>
  <si>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</si>
  <si>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</si>
  <si>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</si>
  <si>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</si>
  <si>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</si>
  <si>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</si>
  <si>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</si>
  <si>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</si>
  <si>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</si>
  <si>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</si>
  <si>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</si>
  <si>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</si>
  <si>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</si>
  <si>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</si>
  <si>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</si>
  <si>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</si>
  <si>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</si>
  <si>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</si>
  <si>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</si>
  <si>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</si>
  <si>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</si>
  <si>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</si>
  <si>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</si>
  <si>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</si>
  <si>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</si>
  <si>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</si>
  <si>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</si>
  <si>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</si>
  <si>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</si>
  <si>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</si>
  <si>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</si>
  <si>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</si>
  <si>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</si>
  <si>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</si>
  <si>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</si>
  <si>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</si>
  <si>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</si>
  <si>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</si>
  <si>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</si>
  <si>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</si>
  <si>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</si>
  <si>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</si>
  <si>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</si>
  <si>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</si>
  <si>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</si>
  <si>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</si>
  <si>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</si>
  <si>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</si>
  <si>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</si>
  <si>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</si>
  <si>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</si>
  <si>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</si>
  <si>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</si>
  <si>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</si>
  <si>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</si>
  <si>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</si>
  <si>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</si>
  <si>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</si>
  <si>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</si>
  <si>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</si>
  <si>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</si>
  <si>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</si>
  <si>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</si>
  <si>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</si>
  <si>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</si>
  <si>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</si>
  <si>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</si>
  <si>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</si>
  <si>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</si>
  <si>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</si>
  <si>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</si>
  <si>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</si>
  <si>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</si>
  <si>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</si>
  <si>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</si>
  <si>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</si>
  <si>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</si>
  <si>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</si>
  <si>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</si>
  <si>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</si>
  <si>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</si>
  <si>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</si>
  <si>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</si>
  <si>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</si>
  <si>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</si>
  <si>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</si>
  <si>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</si>
  <si>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</si>
  <si>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</si>
  <si>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</si>
  <si>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</si>
  <si>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</si>
  <si>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</si>
  <si>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</si>
  <si>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</si>
  <si>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</si>
  <si>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</si>
  <si>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</si>
  <si>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</si>
  <si>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</si>
  <si>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</si>
  <si>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</si>
  <si>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</si>
  <si>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</si>
  <si>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</si>
  <si>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</si>
  <si>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</si>
  <si>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</si>
  <si>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</si>
  <si>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</si>
  <si>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</si>
  <si>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</si>
  <si>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</si>
  <si>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</si>
  <si>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</si>
  <si>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</si>
  <si>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</si>
  <si>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</si>
  <si>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</si>
  <si>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</si>
  <si>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</si>
  <si>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</si>
  <si>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</si>
  <si>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</si>
  <si>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</si>
  <si>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</si>
  <si>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</si>
  <si>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</si>
  <si>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</si>
  <si>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</si>
  <si>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</si>
  <si>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</si>
  <si>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</si>
  <si>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</si>
  <si>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</si>
  <si>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</si>
  <si>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</si>
  <si>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</si>
  <si>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</si>
  <si>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</si>
  <si>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</si>
  <si>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</si>
  <si>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</si>
  <si>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</si>
  <si>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</si>
  <si>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</si>
  <si>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</si>
  <si>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</si>
  <si>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</si>
  <si>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</si>
  <si>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</si>
  <si>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</si>
  <si>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</si>
  <si>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</si>
  <si>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</si>
  <si>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</si>
  <si>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</si>
  <si>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</si>
  <si>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</si>
  <si>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</si>
  <si>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</si>
  <si>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</si>
  <si>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</si>
  <si>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</si>
  <si>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</si>
  <si>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</si>
  <si>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</si>
  <si>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</si>
  <si>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</si>
  <si>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</si>
  <si>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</si>
  <si>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</si>
  <si>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</si>
  <si>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</si>
  <si>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</si>
  <si>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</si>
  <si>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</si>
  <si>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</si>
  <si>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</si>
  <si>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</si>
  <si>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</si>
  <si>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</si>
  <si>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</si>
  <si>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</si>
  <si>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</si>
  <si>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</si>
  <si>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</si>
  <si>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</si>
  <si>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</si>
  <si>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</si>
  <si>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</si>
  <si>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</si>
  <si>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</si>
  <si>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</si>
  <si>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</si>
  <si>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</si>
  <si>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</si>
  <si>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</si>
  <si>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</si>
  <si>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</si>
  <si>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</si>
  <si>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</si>
  <si>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</si>
  <si>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</si>
  <si>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</si>
  <si>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</si>
  <si>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</si>
  <si>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</si>
  <si>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</si>
  <si>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</si>
  <si>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</si>
  <si>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</si>
  <si>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</si>
  <si>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</si>
  <si>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</si>
  <si>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</si>
  <si>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</si>
  <si>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</si>
  <si>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</si>
  <si>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</si>
  <si>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</si>
  <si>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</si>
  <si>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</si>
  <si>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</si>
  <si>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</si>
  <si>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</si>
  <si>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</si>
  <si>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</si>
  <si>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</si>
  <si>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</si>
  <si>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</si>
  <si>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</si>
  <si>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</si>
  <si>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</si>
  <si>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</si>
  <si>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</si>
  <si>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</si>
  <si>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</si>
  <si>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</si>
  <si>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</si>
  <si>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</si>
  <si>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</si>
  <si>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</si>
  <si>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</si>
  <si>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</si>
  <si>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</si>
  <si>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</si>
  <si>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</si>
  <si>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</si>
  <si>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</si>
  <si>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</si>
  <si>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</si>
  <si>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</si>
  <si>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</si>
  <si>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</si>
  <si>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</si>
  <si>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</si>
  <si>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</si>
  <si>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</si>
  <si>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</si>
  <si>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</si>
  <si>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</si>
  <si>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</si>
  <si>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</si>
  <si>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</si>
  <si>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</si>
  <si>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</si>
  <si>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</si>
  <si>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</si>
  <si>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</si>
  <si>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</si>
  <si>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</si>
  <si>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</si>
  <si>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</si>
  <si>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</si>
  <si>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</si>
  <si>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</si>
  <si>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</si>
  <si>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</si>
  <si>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</si>
  <si>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</si>
  <si>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</si>
  <si>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</si>
  <si>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</si>
  <si>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</si>
  <si>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</si>
  <si>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</si>
  <si>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</si>
  <si>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</si>
  <si>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</si>
  <si>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</si>
  <si>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</si>
  <si>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</si>
  <si>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</si>
  <si>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</si>
  <si>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</si>
  <si>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</si>
  <si>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</si>
  <si>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</si>
  <si>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</si>
  <si>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</si>
  <si>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</si>
  <si>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</si>
  <si>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</si>
  <si>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</si>
  <si>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</si>
  <si>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</si>
  <si>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</si>
  <si>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</si>
  <si>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</si>
  <si>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</si>
  <si>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</si>
  <si>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</si>
  <si>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</si>
  <si>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</si>
  <si>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</si>
  <si>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</si>
  <si>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</si>
  <si>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</si>
  <si>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</si>
  <si>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</si>
  <si>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</si>
  <si>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</si>
  <si>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</si>
  <si>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</si>
  <si>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</si>
  <si>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</si>
  <si>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</si>
  <si>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</si>
  <si>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</si>
  <si>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</si>
  <si>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</si>
  <si>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</si>
  <si>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</si>
  <si>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</si>
  <si>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</si>
  <si>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</si>
  <si>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</si>
  <si>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</si>
  <si>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</si>
  <si>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</si>
  <si>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</si>
  <si>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</si>
  <si>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</si>
  <si>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</si>
  <si>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</si>
  <si>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</si>
  <si>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</si>
  <si>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</si>
  <si>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</si>
  <si>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</si>
  <si>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</si>
  <si>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</si>
  <si>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</si>
  <si>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</si>
  <si>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</si>
  <si>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</si>
  <si>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</si>
  <si>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</si>
  <si>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</si>
  <si>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</si>
  <si>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</si>
  <si>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</si>
  <si>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</si>
  <si>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</si>
  <si>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</si>
  <si>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</si>
  <si>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</si>
  <si>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</si>
  <si>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</si>
  <si>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</si>
  <si>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</si>
  <si>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</si>
  <si>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</si>
  <si>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</si>
  <si>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</si>
  <si>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</si>
  <si>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</si>
  <si>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</si>
  <si>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</si>
  <si>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</si>
  <si>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</si>
  <si>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</si>
  <si>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</si>
  <si>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</si>
  <si>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</si>
  <si>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</si>
  <si>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</si>
  <si>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</si>
  <si>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</si>
  <si>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</si>
  <si>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</si>
  <si>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</si>
  <si>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</si>
  <si>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</si>
  <si>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</si>
  <si>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</si>
  <si>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</si>
  <si>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</si>
  <si>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</si>
  <si>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</si>
  <si>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</si>
  <si>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</si>
  <si>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</si>
  <si>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</si>
  <si>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</si>
  <si>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</si>
  <si>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</si>
  <si>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</si>
  <si>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</si>
  <si>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</si>
  <si>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</si>
  <si>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</si>
  <si>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</si>
  <si>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</si>
  <si>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</si>
  <si>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</si>
  <si>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</si>
  <si>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</si>
  <si>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</si>
  <si>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</si>
  <si>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</si>
  <si>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</si>
  <si>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</si>
  <si>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</si>
  <si>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</si>
  <si>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</si>
  <si>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</si>
  <si>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</si>
  <si>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</si>
  <si>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</si>
  <si>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</si>
  <si>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</si>
  <si>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</si>
  <si>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</si>
  <si>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</si>
  <si>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</si>
  <si>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</si>
  <si>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</si>
  <si>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</si>
  <si>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</si>
  <si>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</si>
  <si>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</si>
  <si>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</si>
  <si>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</si>
  <si>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</si>
  <si>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</si>
  <si>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</si>
  <si>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</si>
  <si>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</si>
  <si>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</si>
  <si>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</si>
  <si>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</si>
  <si>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</si>
  <si>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</si>
  <si>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</si>
  <si>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</si>
  <si>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</si>
  <si>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</si>
  <si>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</si>
  <si>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</si>
  <si>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</si>
  <si>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</si>
  <si>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</si>
  <si>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</si>
  <si>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</si>
  <si>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</si>
  <si>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</si>
  <si>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</si>
  <si>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</si>
  <si>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</si>
  <si>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</si>
  <si>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</si>
  <si>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</si>
  <si>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</si>
  <si>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</si>
  <si>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</si>
  <si>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</si>
  <si>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</si>
  <si>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</si>
  <si>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</si>
  <si>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</si>
  <si>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</si>
  <si>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</si>
  <si>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</si>
  <si>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</si>
  <si>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</si>
  <si>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</si>
  <si>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</si>
  <si>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</si>
  <si>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</si>
  <si>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</si>
  <si>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</si>
  <si>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</si>
  <si>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</si>
  <si>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</si>
  <si>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</si>
  <si>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</si>
  <si>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</si>
  <si>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</si>
  <si>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</si>
  <si>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</si>
  <si>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</si>
  <si>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</si>
  <si>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</si>
  <si>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</si>
  <si>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</si>
  <si>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</si>
  <si>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</si>
  <si>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</si>
  <si>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</si>
  <si>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</si>
  <si>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</si>
  <si>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</si>
  <si>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</si>
  <si>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</si>
  <si>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</si>
  <si>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</si>
  <si>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</si>
  <si>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</si>
  <si>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</si>
  <si>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</si>
  <si>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</si>
  <si>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</si>
  <si>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</si>
  <si>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</si>
  <si>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</si>
  <si>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</si>
  <si>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</si>
  <si>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</si>
  <si>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</si>
  <si>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</si>
  <si>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</si>
  <si>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</si>
  <si>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</si>
  <si>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</si>
  <si>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</si>
  <si>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</si>
  <si>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</si>
  <si>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</si>
  <si>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</si>
  <si>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</si>
  <si>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</si>
  <si>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</si>
  <si>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</si>
  <si>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</si>
  <si>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</si>
  <si>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</si>
  <si>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</si>
  <si>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</si>
  <si>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</si>
  <si>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</si>
  <si>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</si>
  <si>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</si>
  <si>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</si>
  <si>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</si>
  <si>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</si>
  <si>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</si>
  <si>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</si>
  <si>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</si>
  <si>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</si>
  <si>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</si>
  <si>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</si>
  <si>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</si>
  <si>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</si>
  <si>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</si>
  <si>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</si>
  <si>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</si>
  <si>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</si>
  <si>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</si>
  <si>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</si>
  <si>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</si>
  <si>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</si>
  <si>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</si>
  <si>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</si>
  <si>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</si>
  <si>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</si>
  <si>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</si>
  <si>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</si>
  <si>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</si>
  <si>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</si>
  <si>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</si>
  <si>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</si>
  <si>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</si>
  <si>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</si>
  <si>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</si>
  <si>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</si>
  <si>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</si>
  <si>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</si>
  <si>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</si>
  <si>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</si>
  <si>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</si>
  <si>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</si>
  <si>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</si>
  <si>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</si>
  <si>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</si>
  <si>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</si>
  <si>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</si>
  <si>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</si>
  <si>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</si>
  <si>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</si>
  <si>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</si>
  <si>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</si>
  <si>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</si>
  <si>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</si>
  <si>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</si>
  <si>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</si>
  <si>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</si>
  <si>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</si>
  <si>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</si>
  <si>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</si>
  <si>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</si>
  <si>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</si>
  <si>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</si>
  <si>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</si>
  <si>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</si>
  <si>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</si>
  <si>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</si>
  <si>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</si>
  <si>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</si>
  <si>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</si>
  <si>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</si>
  <si>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</si>
  <si>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</si>
  <si>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</si>
  <si>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</si>
  <si>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</si>
  <si>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</si>
  <si>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</si>
  <si>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</si>
  <si>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</si>
  <si>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</si>
  <si>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</si>
  <si>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</si>
  <si>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</si>
  <si>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</si>
  <si>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</si>
  <si>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</si>
  <si>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</si>
  <si>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</si>
  <si>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</si>
  <si>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</si>
  <si>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</si>
  <si>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</si>
  <si>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</si>
  <si>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</si>
  <si>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</si>
  <si>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</si>
  <si>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</si>
  <si>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</si>
  <si>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</si>
  <si>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</si>
  <si>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</si>
  <si>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</si>
  <si>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</si>
  <si>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</si>
  <si>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</si>
  <si>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</si>
  <si>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</si>
  <si>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</si>
  <si>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</si>
  <si>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</si>
  <si>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</si>
  <si>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</si>
  <si>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</si>
  <si>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</si>
  <si>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</si>
  <si>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</si>
  <si>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</si>
  <si>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</si>
  <si>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</si>
  <si>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</si>
  <si>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</si>
  <si>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</si>
  <si>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</si>
  <si>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</si>
  <si>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</si>
  <si>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</si>
  <si>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</si>
  <si>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</si>
  <si>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</si>
  <si>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</si>
  <si>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</si>
  <si>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</si>
  <si>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</si>
  <si>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</si>
  <si>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</si>
  <si>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</si>
  <si>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</si>
  <si>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</si>
  <si>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</si>
  <si>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</si>
  <si>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</si>
  <si>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</si>
  <si>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</si>
  <si>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</si>
  <si>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</si>
  <si>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</si>
  <si>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</si>
  <si>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</si>
  <si>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</si>
  <si>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</si>
  <si>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</si>
  <si>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</si>
  <si>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</si>
  <si>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</si>
  <si>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</si>
  <si>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</si>
  <si>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</si>
  <si>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</si>
  <si>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</si>
  <si>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</si>
  <si>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</si>
  <si>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</si>
  <si>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</si>
  <si>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</si>
  <si>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</si>
  <si>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</si>
  <si>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</si>
  <si>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</si>
  <si>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</si>
  <si>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</si>
  <si>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</si>
  <si>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</si>
  <si>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</si>
  <si>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</si>
  <si>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</si>
  <si>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</si>
  <si>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</si>
  <si>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</si>
  <si>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</si>
  <si>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</si>
  <si>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</si>
  <si>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</si>
  <si>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</si>
  <si>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</si>
  <si>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</si>
  <si>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</si>
  <si>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</si>
  <si>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</si>
  <si>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</si>
  <si>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</si>
  <si>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</si>
  <si>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</si>
  <si>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</si>
  <si>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</si>
  <si>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</si>
  <si>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</si>
  <si>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</si>
  <si>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</si>
  <si>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</si>
  <si>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</si>
  <si>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</si>
  <si>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</si>
  <si>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</si>
  <si>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</si>
  <si>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</si>
  <si>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</si>
  <si>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</si>
  <si>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</si>
  <si>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</si>
  <si>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</si>
  <si>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</si>
  <si>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</si>
  <si>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</si>
  <si>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</si>
  <si>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</si>
  <si>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</si>
  <si>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</si>
  <si>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</si>
  <si>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</si>
  <si>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</si>
  <si>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</si>
  <si>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</si>
  <si>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</si>
  <si>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</si>
  <si>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</si>
  <si>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</si>
  <si>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</si>
  <si>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</si>
  <si>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</si>
  <si>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</si>
  <si>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</si>
  <si>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</si>
  <si>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</si>
  <si>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</si>
  <si>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</si>
  <si>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</si>
  <si>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</si>
  <si>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</si>
  <si>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</si>
  <si>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</si>
  <si>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</si>
  <si>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</si>
  <si>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</si>
  <si>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</si>
  <si>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</si>
  <si>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</si>
  <si>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</si>
  <si>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</si>
  <si>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</si>
  <si>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</si>
  <si>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</si>
  <si>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</si>
  <si>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</si>
  <si>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</si>
  <si>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</si>
  <si>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</si>
  <si>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</si>
  <si>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</si>
  <si>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</si>
  <si>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</si>
  <si>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</si>
  <si>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</si>
  <si>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</si>
  <si>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</si>
  <si>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</si>
  <si>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</si>
  <si>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</si>
  <si>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</si>
  <si>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</si>
  <si>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</si>
  <si>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</si>
  <si>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</si>
  <si>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</si>
  <si>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</si>
  <si>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</si>
  <si>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</si>
  <si>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</si>
  <si>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</si>
  <si>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</si>
  <si>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</si>
  <si>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</si>
  <si>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</si>
  <si>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</si>
  <si>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</si>
  <si>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</si>
  <si>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</si>
  <si>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</si>
  <si>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</si>
  <si>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</si>
  <si>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</si>
  <si>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</si>
  <si>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</si>
  <si>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</si>
  <si>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</si>
  <si>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</si>
  <si>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</si>
  <si>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</si>
  <si>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</si>
  <si>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</si>
  <si>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</si>
  <si>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</si>
  <si>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</si>
  <si>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</si>
  <si>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</si>
  <si>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</si>
  <si>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</si>
  <si>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</si>
  <si>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</si>
  <si>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</si>
  <si>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</si>
  <si>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</si>
  <si>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</si>
  <si>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</si>
  <si>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</si>
  <si>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</si>
  <si>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</si>
  <si>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</si>
  <si>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</si>
  <si>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</si>
  <si>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</si>
  <si>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</si>
  <si>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</si>
  <si>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</si>
  <si>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</si>
  <si>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</si>
  <si>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</si>
  <si>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</si>
  <si>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</si>
  <si>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</si>
  <si>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</si>
  <si>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</si>
  <si>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</si>
  <si>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</si>
  <si>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</si>
  <si>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</si>
  <si>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</si>
  <si>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</si>
  <si>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</si>
  <si>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</si>
  <si>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</si>
  <si>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</si>
  <si>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</si>
  <si>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</si>
  <si>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</si>
  <si>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</si>
  <si>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</si>
  <si>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</si>
  <si>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</si>
  <si>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</si>
  <si>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</si>
  <si>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</si>
  <si>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</si>
  <si>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</si>
  <si>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</si>
  <si>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</si>
  <si>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</si>
  <si>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</si>
  <si>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</si>
  <si>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</si>
  <si>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</si>
  <si>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</si>
  <si>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</si>
  <si>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</si>
  <si>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</si>
  <si>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</si>
  <si>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</si>
  <si>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</si>
  <si>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</si>
  <si>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</si>
  <si>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</si>
  <si>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</si>
  <si>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</si>
  <si>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</si>
  <si>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</si>
  <si>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</si>
  <si>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</si>
  <si>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</si>
  <si>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</si>
  <si>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</si>
  <si>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</si>
  <si>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</si>
  <si>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</si>
  <si>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</si>
  <si>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</si>
  <si>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</si>
  <si>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</si>
  <si>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</si>
  <si>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</si>
  <si>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</si>
  <si>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</si>
  <si>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</si>
  <si>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</si>
  <si>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</si>
  <si>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</si>
  <si>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</si>
  <si>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</si>
  <si>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</si>
  <si>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</si>
  <si>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</si>
  <si>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</si>
  <si>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</si>
  <si>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</si>
  <si>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</si>
  <si>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</si>
  <si>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</si>
  <si>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</si>
  <si>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</si>
  <si>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</si>
  <si>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</si>
  <si>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</si>
  <si>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</si>
  <si>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</si>
  <si>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</si>
  <si>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</si>
  <si>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</si>
  <si>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</si>
  <si>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</si>
  <si>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</si>
  <si>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</si>
  <si>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</si>
  <si>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</si>
  <si>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</si>
  <si>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</si>
  <si>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</si>
  <si>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</si>
  <si>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</si>
  <si>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</si>
  <si>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</si>
  <si>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</si>
  <si>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</si>
  <si>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</si>
  <si>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</si>
  <si>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</si>
  <si>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</si>
  <si>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</si>
  <si>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</si>
  <si>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</si>
  <si>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</si>
  <si>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</si>
  <si>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</si>
  <si>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</si>
  <si>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</si>
  <si>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</si>
  <si>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</si>
  <si>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</si>
  <si>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</si>
  <si>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</si>
  <si>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</si>
  <si>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</si>
  <si>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</si>
  <si>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</si>
  <si>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</si>
  <si>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</si>
  <si>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</si>
  <si>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</si>
  <si>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</si>
  <si>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</si>
  <si>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</si>
  <si>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</si>
  <si>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</si>
  <si>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</si>
  <si>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</si>
  <si>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</si>
  <si>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</si>
  <si>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</si>
  <si>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</si>
  <si>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</si>
  <si>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</si>
  <si>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</si>
  <si>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</si>
  <si>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</si>
  <si>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</si>
  <si>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</si>
  <si>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</si>
  <si>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</si>
  <si>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</si>
  <si>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</si>
  <si>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</si>
  <si>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</si>
  <si>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</si>
  <si>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</si>
  <si>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</si>
  <si>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</si>
  <si>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</si>
  <si>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</si>
  <si>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</si>
  <si>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</si>
  <si>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</si>
  <si>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</si>
  <si>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</si>
  <si>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</si>
  <si>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</si>
  <si>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</si>
  <si>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</si>
  <si>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</si>
  <si>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</si>
  <si>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</si>
  <si>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</si>
  <si>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</si>
  <si>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</si>
  <si>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</si>
  <si>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</si>
  <si>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</si>
  <si>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</si>
  <si>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</si>
  <si>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</si>
  <si>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</si>
  <si>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</si>
  <si>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</si>
  <si>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</si>
  <si>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</si>
  <si>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</si>
  <si>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</si>
  <si>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</si>
  <si>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</si>
  <si>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</si>
  <si>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</si>
  <si>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</si>
  <si>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</si>
  <si>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</si>
  <si>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</si>
  <si>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</si>
  <si>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</si>
  <si>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</si>
  <si>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</si>
  <si>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</si>
  <si>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</si>
  <si>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</si>
  <si>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</si>
  <si>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</si>
  <si>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</si>
  <si>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</si>
  <si>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</si>
  <si>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</si>
  <si>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</si>
  <si>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</si>
  <si>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</si>
  <si>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</si>
  <si>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</si>
  <si>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</si>
  <si>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</si>
  <si>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</si>
  <si>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</si>
  <si>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</si>
  <si>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</si>
  <si>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</si>
  <si>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</si>
  <si>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</si>
  <si>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</si>
  <si>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</si>
  <si>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</si>
  <si>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</si>
  <si>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</si>
  <si>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</si>
  <si>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</si>
  <si>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</si>
  <si>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</si>
  <si>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</si>
  <si>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</si>
  <si>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</si>
  <si>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</si>
  <si>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</si>
  <si>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</si>
  <si>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</si>
  <si>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</si>
  <si>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</si>
  <si>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</si>
  <si>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</si>
  <si>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</si>
  <si>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</si>
  <si>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</si>
  <si>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</si>
  <si>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</si>
  <si>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</si>
  <si>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</si>
  <si>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</si>
  <si>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</si>
  <si>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</si>
  <si>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</si>
  <si>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</si>
  <si>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</si>
  <si>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</si>
  <si>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</si>
  <si>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</si>
  <si>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</si>
  <si>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</si>
  <si>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</si>
  <si>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</si>
  <si>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</si>
  <si>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</si>
  <si>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</si>
  <si>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</si>
  <si>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</si>
  <si>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</si>
  <si>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</si>
  <si>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</si>
  <si>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</si>
  <si>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</si>
  <si>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</si>
  <si>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</si>
  <si>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</si>
  <si>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</si>
  <si>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</si>
  <si>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</si>
  <si>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</si>
  <si>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</si>
  <si>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</si>
  <si>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</si>
  <si>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</si>
  <si>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</si>
  <si>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</si>
  <si>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</si>
  <si>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</si>
  <si>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</si>
  <si>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</si>
  <si>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</si>
  <si>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</si>
  <si>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</si>
  <si>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</si>
  <si>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</si>
  <si>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</si>
  <si>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</si>
  <si>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</si>
  <si>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</si>
  <si>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</si>
  <si>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</si>
  <si>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</si>
  <si>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</si>
  <si>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</si>
  <si>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</si>
  <si>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</si>
  <si>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</si>
  <si>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</si>
  <si>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</si>
  <si>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</si>
  <si>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</si>
  <si>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</si>
  <si>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</si>
  <si>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</si>
  <si>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</si>
  <si>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</si>
  <si>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</si>
  <si>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</si>
  <si>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</si>
  <si>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</si>
  <si>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</si>
  <si>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</si>
  <si>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</si>
  <si>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</si>
  <si>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</si>
  <si>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</si>
  <si>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</si>
  <si>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</si>
  <si>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</si>
  <si>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</si>
  <si>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</si>
  <si>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</si>
  <si>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</si>
  <si>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</si>
  <si>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</si>
  <si>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</si>
  <si>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</si>
  <si>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</si>
  <si>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</si>
  <si>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</si>
  <si>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</si>
  <si>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</si>
  <si>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</si>
  <si>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</si>
  <si>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</si>
  <si>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</si>
  <si>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</si>
  <si>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</si>
  <si>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</si>
  <si>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</si>
  <si>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</si>
  <si>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</si>
  <si>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</si>
  <si>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</si>
  <si>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</si>
  <si>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</si>
  <si>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</si>
  <si>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</si>
  <si>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</si>
  <si>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</si>
  <si>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</si>
  <si>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</si>
  <si>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</si>
  <si>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</si>
  <si>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</si>
  <si>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</si>
  <si>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</si>
  <si>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</si>
  <si>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</si>
  <si>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</si>
  <si>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</si>
  <si>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</si>
  <si>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</si>
  <si>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</si>
  <si>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</si>
  <si>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</si>
  <si>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</si>
  <si>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</si>
  <si>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</si>
  <si>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</si>
  <si>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</si>
  <si>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</si>
  <si>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</si>
  <si>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</si>
  <si>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</si>
  <si>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</si>
  <si>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</si>
  <si>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</si>
  <si>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</si>
  <si>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</si>
  <si>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</si>
  <si>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</si>
  <si>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</si>
  <si>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</si>
  <si>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</si>
  <si>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</si>
  <si>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</si>
  <si>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</si>
  <si>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</si>
  <si>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</si>
  <si>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</si>
  <si>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</si>
  <si>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</si>
  <si>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</si>
  <si>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</si>
  <si>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</si>
  <si>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</si>
  <si>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</si>
  <si>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</si>
  <si>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</si>
  <si>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</si>
  <si>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</si>
  <si>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</si>
  <si>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</si>
  <si>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</si>
  <si>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</si>
  <si>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</si>
  <si>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</si>
  <si>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</si>
  <si>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</si>
  <si>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</si>
  <si>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</si>
  <si>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</si>
  <si>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</si>
  <si>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</si>
  <si>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</si>
  <si>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</si>
  <si>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</si>
  <si>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</si>
  <si>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</si>
  <si>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</si>
  <si>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</si>
  <si>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</si>
  <si>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</si>
  <si>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</si>
  <si>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</si>
  <si>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</si>
  <si>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</si>
  <si>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</si>
  <si>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</si>
  <si>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</si>
  <si>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</si>
  <si>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</si>
  <si>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</si>
  <si>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</si>
  <si>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</si>
  <si>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</si>
  <si>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</si>
  <si>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</si>
  <si>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</si>
  <si>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</si>
  <si>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</si>
  <si>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</si>
  <si>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</si>
  <si>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</si>
  <si>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</si>
  <si>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</si>
  <si>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</si>
  <si>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</si>
  <si>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</si>
  <si>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</si>
  <si>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</si>
  <si>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</si>
  <si>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</si>
  <si>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</si>
  <si>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</si>
  <si>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</si>
  <si>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</si>
  <si>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</si>
  <si>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</si>
  <si>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</si>
  <si>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</si>
  <si>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</si>
  <si>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</si>
  <si>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</si>
  <si>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</si>
  <si>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</si>
  <si>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</si>
  <si>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</si>
  <si>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</si>
  <si>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</si>
  <si>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</si>
  <si>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</si>
  <si>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</si>
  <si>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</si>
  <si>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</si>
  <si>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</si>
  <si>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</si>
  <si>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</si>
  <si>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</si>
  <si>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</si>
  <si>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</si>
  <si>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</si>
  <si>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</si>
  <si>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</si>
  <si>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</si>
  <si>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</si>
  <si>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</si>
  <si>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</si>
  <si>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</si>
  <si>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</si>
  <si>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</si>
  <si>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</si>
  <si>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</si>
  <si>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</si>
  <si>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</si>
  <si>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</si>
  <si>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</si>
  <si>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</si>
  <si>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</si>
  <si>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</si>
  <si>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</si>
  <si>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</si>
  <si>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</si>
  <si>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</si>
  <si>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</si>
  <si>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</si>
  <si>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</si>
  <si>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</si>
  <si>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</si>
  <si>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</si>
  <si>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</si>
  <si>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</si>
  <si>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</si>
  <si>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</si>
  <si>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</si>
  <si>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</si>
  <si>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</si>
  <si>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</si>
  <si>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</si>
  <si>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</si>
  <si>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</si>
  <si>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</si>
  <si>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</si>
  <si>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</si>
  <si>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</si>
  <si>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</si>
  <si>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</si>
  <si>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</si>
  <si>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</si>
  <si>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</si>
  <si>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</si>
  <si>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</si>
  <si>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</si>
  <si>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</si>
  <si>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</si>
  <si>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</si>
  <si>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</si>
  <si>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</si>
  <si>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</si>
  <si>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</si>
  <si>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</si>
  <si>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</si>
  <si>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</si>
  <si>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</si>
  <si>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</si>
  <si>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</si>
  <si>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</si>
  <si>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</si>
  <si>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</si>
  <si>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</si>
  <si>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</si>
  <si>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</si>
  <si>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</si>
  <si>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</si>
  <si>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</si>
  <si>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</si>
  <si>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</si>
  <si>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</si>
  <si>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</si>
  <si>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</si>
  <si>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</si>
  <si>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</si>
  <si>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</si>
  <si>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</si>
  <si>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</si>
  <si>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</si>
  <si>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</si>
  <si>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</si>
  <si>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</si>
  <si>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</si>
  <si>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</si>
  <si>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</si>
  <si>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</si>
  <si>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</si>
  <si>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</si>
  <si>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</si>
  <si>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</si>
  <si>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</si>
  <si>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</si>
  <si>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</si>
  <si>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</si>
  <si>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</si>
  <si>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</si>
  <si>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</si>
  <si>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</si>
  <si>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</si>
  <si>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</si>
  <si>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</si>
  <si>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</si>
  <si>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</si>
  <si>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</si>
  <si>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</si>
  <si>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</si>
  <si>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</si>
  <si>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</si>
  <si>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</si>
  <si>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</si>
  <si>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</si>
  <si>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</si>
  <si>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</si>
  <si>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</si>
  <si>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</si>
  <si>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</si>
  <si>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</si>
  <si>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</si>
  <si>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</si>
  <si>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</si>
  <si>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</si>
  <si>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</si>
  <si>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</si>
  <si>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</si>
  <si>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</si>
  <si>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</si>
  <si>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</si>
  <si>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</si>
  <si>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</si>
  <si>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</si>
  <si>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</si>
  <si>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</si>
  <si>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</si>
  <si>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</si>
  <si>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</si>
  <si>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</si>
  <si>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</si>
  <si>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</si>
  <si>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</si>
  <si>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</si>
  <si>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</si>
  <si>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</si>
  <si>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</si>
  <si>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</si>
  <si>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</si>
  <si>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</si>
  <si>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</si>
  <si>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</si>
  <si>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</si>
  <si>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</si>
  <si>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</si>
  <si>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</si>
  <si>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</si>
  <si>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</si>
  <si>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</si>
  <si>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</si>
  <si>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</si>
  <si>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</si>
  <si>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</si>
  <si>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</si>
  <si>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</si>
  <si>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</si>
  <si>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</si>
  <si>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</si>
  <si>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</si>
  <si>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</si>
  <si>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</si>
  <si>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</si>
  <si>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</si>
  <si>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</si>
  <si>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</si>
  <si>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</si>
  <si>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</si>
  <si>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</si>
  <si>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</si>
  <si>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</si>
  <si>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</si>
  <si>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</si>
  <si>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</si>
  <si>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</si>
  <si>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</si>
  <si>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</si>
  <si>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</si>
  <si>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</si>
  <si>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</si>
  <si>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</si>
  <si>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</si>
  <si>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</si>
  <si>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</si>
  <si>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</si>
  <si>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</si>
  <si>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</si>
  <si>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</si>
  <si>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</si>
  <si>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</si>
  <si>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</si>
  <si>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</si>
  <si>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</si>
  <si>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</si>
  <si>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</si>
  <si>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</si>
  <si>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</si>
  <si>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</si>
  <si>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</si>
  <si>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</si>
  <si>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</si>
  <si>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</si>
  <si>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</si>
  <si>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</si>
  <si>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</si>
  <si>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</si>
  <si>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</si>
  <si>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</si>
  <si>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</si>
  <si>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</si>
  <si>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</si>
  <si>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</si>
  <si>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</si>
  <si>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</si>
  <si>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</si>
  <si>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</si>
  <si>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</si>
  <si>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</si>
  <si>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</si>
  <si>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</si>
  <si>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</si>
  <si>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</si>
  <si>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</si>
  <si>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</si>
  <si>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</si>
  <si>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</si>
  <si>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</si>
  <si>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</si>
  <si>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</si>
  <si>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</si>
  <si>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</si>
  <si>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</si>
  <si>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</si>
  <si>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</si>
  <si>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</si>
  <si>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</si>
  <si>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</si>
  <si>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</si>
  <si>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</si>
  <si>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</si>
  <si>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</si>
  <si>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</si>
  <si>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</si>
  <si>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</si>
  <si>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</si>
  <si>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</si>
  <si>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</si>
  <si>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</si>
  <si>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</si>
  <si>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</si>
  <si>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</si>
  <si>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</si>
  <si>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</si>
  <si>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</si>
  <si>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</si>
  <si>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</si>
  <si>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</si>
  <si>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</si>
  <si>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</si>
  <si>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</si>
  <si>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</si>
  <si>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</si>
  <si>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</si>
  <si>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</si>
  <si>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</si>
  <si>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</si>
  <si>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</si>
  <si>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</si>
  <si>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</si>
  <si>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</si>
  <si>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</si>
  <si>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</si>
  <si>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</si>
  <si>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</si>
  <si>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</si>
  <si>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</si>
  <si>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</si>
  <si>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</si>
  <si>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</si>
  <si>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</si>
  <si>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</si>
  <si>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</si>
  <si>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</si>
  <si>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</si>
  <si>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</si>
  <si>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</si>
  <si>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</si>
  <si>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</si>
  <si>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</si>
  <si>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</si>
  <si>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</si>
  <si>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</si>
  <si>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</si>
  <si>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</si>
  <si>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</si>
  <si>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</si>
  <si>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</si>
  <si>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</si>
  <si>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</si>
  <si>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</si>
  <si>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</si>
  <si>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</si>
  <si>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</si>
  <si>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</si>
  <si>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</si>
  <si>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</si>
  <si>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</si>
  <si>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</si>
  <si>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</si>
  <si>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</si>
  <si>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</si>
  <si>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</si>
  <si>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</si>
  <si>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</si>
  <si>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</si>
  <si>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</si>
  <si>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</si>
  <si>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</si>
  <si>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</si>
  <si>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</si>
  <si>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</si>
  <si>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</si>
  <si>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</si>
  <si>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</si>
  <si>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</si>
  <si>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</si>
  <si>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</si>
  <si>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</si>
  <si>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</si>
  <si>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</si>
  <si>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</si>
  <si>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</si>
  <si>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</si>
  <si>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</si>
  <si>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</si>
  <si>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</si>
  <si>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</si>
  <si>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</si>
  <si>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</si>
  <si>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</si>
  <si>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</si>
  <si>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</si>
  <si>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</si>
  <si>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</si>
  <si>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</si>
  <si>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</si>
  <si>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</si>
  <si>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</si>
  <si>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</si>
  <si>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</si>
  <si>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</si>
  <si>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</si>
  <si>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</si>
  <si>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</si>
  <si>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</si>
  <si>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</si>
  <si>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</si>
  <si>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</si>
  <si>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</si>
  <si>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</si>
  <si>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</si>
  <si>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</si>
  <si>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</si>
  <si>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</si>
  <si>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</si>
  <si>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</si>
  <si>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</si>
  <si>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</si>
  <si>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</si>
  <si>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</si>
  <si>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</si>
  <si>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</si>
  <si>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</si>
  <si>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</si>
  <si>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</si>
  <si>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</si>
  <si>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</si>
  <si>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</si>
  <si>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</si>
  <si>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</si>
  <si>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</si>
  <si>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</si>
  <si>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</si>
  <si>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</si>
  <si>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</si>
  <si>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</si>
  <si>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</si>
  <si>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</si>
  <si>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</si>
  <si>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</si>
  <si>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</si>
  <si>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</si>
  <si>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</si>
  <si>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</si>
  <si>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</si>
  <si>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</si>
  <si>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</si>
  <si>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</si>
  <si>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</si>
  <si>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</si>
  <si>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</si>
  <si>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</si>
  <si>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</si>
  <si>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</si>
  <si>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</si>
  <si>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</si>
  <si>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</si>
  <si>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</si>
  <si>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</si>
  <si>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</si>
  <si>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</si>
  <si>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</si>
  <si>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</si>
  <si>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</si>
  <si>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</si>
  <si>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</si>
  <si>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</si>
  <si>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</si>
  <si>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</si>
  <si>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</si>
  <si>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</si>
  <si>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</si>
  <si>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</si>
  <si>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</si>
  <si>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</si>
  <si>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</si>
  <si>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</si>
  <si>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</si>
  <si>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</si>
  <si>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</si>
  <si>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</si>
  <si>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</si>
  <si>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</si>
  <si>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</si>
  <si>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</si>
  <si>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</si>
  <si>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</si>
  <si>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</si>
  <si>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</si>
  <si>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</si>
  <si>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</si>
  <si>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</si>
  <si>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</si>
  <si>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</si>
  <si>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</si>
  <si>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</si>
  <si>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</si>
  <si>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</si>
  <si>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</si>
  <si>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</si>
  <si>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</si>
  <si>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</si>
  <si>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</si>
  <si>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</si>
  <si>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</si>
  <si>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</si>
  <si>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</si>
  <si>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</si>
  <si>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</si>
  <si>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</si>
  <si>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</si>
  <si>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</si>
  <si>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</si>
  <si>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</si>
  <si>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</si>
  <si>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</si>
  <si>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</si>
  <si>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</si>
  <si>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</si>
  <si>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</si>
  <si>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</si>
  <si>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</si>
  <si>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</si>
  <si>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</si>
  <si>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</si>
  <si>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</si>
  <si>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</si>
  <si>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</si>
  <si>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</si>
  <si>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</si>
  <si>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</si>
  <si>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</si>
  <si>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</si>
  <si>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</si>
  <si>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</si>
  <si>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</si>
  <si>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</si>
  <si>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</si>
  <si>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</si>
  <si>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</si>
  <si>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</si>
  <si>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</si>
  <si>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</si>
  <si>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</si>
  <si>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</si>
  <si>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</si>
  <si>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</si>
  <si>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</si>
  <si>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</si>
  <si>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</si>
  <si>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</si>
  <si>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</si>
  <si>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</si>
  <si>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</si>
  <si>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</si>
  <si>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</si>
  <si>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</si>
  <si>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</si>
  <si>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</si>
  <si>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</si>
  <si>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</si>
  <si>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</si>
  <si>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</si>
  <si>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</si>
  <si>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</si>
  <si>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</si>
  <si>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</si>
  <si>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</si>
  <si>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</si>
  <si>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</si>
  <si>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</si>
  <si>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</si>
  <si>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</si>
  <si>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</si>
  <si>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</si>
  <si>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</si>
  <si>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</si>
  <si>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</si>
  <si>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</si>
  <si>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</si>
  <si>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</si>
  <si>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</si>
  <si>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</si>
  <si>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</si>
  <si>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</si>
  <si>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</si>
  <si>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</si>
  <si>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</si>
  <si>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</si>
  <si>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</si>
  <si>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</si>
  <si>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</si>
  <si>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</si>
  <si>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</si>
  <si>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</si>
  <si>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</si>
  <si>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</si>
  <si>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</si>
  <si>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</si>
  <si>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</si>
  <si>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</si>
  <si>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</si>
  <si>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</si>
  <si>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</si>
  <si>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</si>
  <si>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</si>
  <si>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</si>
  <si>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</si>
  <si>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</si>
  <si>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</si>
  <si>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</si>
  <si>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</si>
  <si>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</si>
  <si>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</si>
  <si>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</si>
  <si>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</si>
  <si>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</si>
  <si>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</si>
  <si>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</si>
  <si>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</si>
  <si>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</si>
  <si>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</si>
  <si>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</si>
  <si>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</si>
  <si>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</si>
  <si>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</si>
  <si>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</si>
  <si>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</si>
  <si>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</si>
  <si>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</si>
  <si>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</si>
  <si>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</si>
  <si>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</si>
  <si>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</si>
  <si>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</si>
  <si>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</si>
  <si>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</si>
  <si>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</si>
  <si>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</si>
  <si>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</si>
  <si>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</si>
  <si>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</si>
  <si>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</si>
  <si>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</si>
  <si>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</si>
  <si>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</si>
  <si>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</si>
  <si>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</si>
  <si>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</si>
  <si>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</si>
  <si>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</si>
  <si>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</si>
  <si>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</si>
  <si>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</si>
  <si>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</si>
  <si>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</si>
  <si>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</si>
  <si>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</si>
  <si>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</si>
  <si>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</si>
  <si>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</si>
  <si>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</si>
  <si>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</si>
  <si>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</si>
  <si>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</si>
  <si>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</si>
  <si>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</si>
  <si>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</si>
  <si>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</si>
  <si>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</si>
  <si>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</si>
  <si>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</si>
  <si>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</si>
  <si>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</si>
  <si>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</si>
  <si>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</si>
  <si>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</si>
  <si>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</si>
  <si>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</si>
  <si>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</si>
  <si>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</si>
  <si>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</si>
  <si>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</si>
  <si>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</si>
  <si>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</si>
  <si>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</si>
  <si>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</si>
  <si>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</si>
  <si>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</si>
  <si>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</si>
  <si>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</si>
  <si>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</si>
  <si>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</si>
  <si>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</si>
  <si>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</si>
  <si>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</si>
  <si>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</si>
  <si>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</si>
  <si>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</si>
  <si>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</si>
  <si>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</si>
  <si>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</si>
  <si>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</si>
  <si>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</si>
  <si>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</si>
  <si>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</si>
  <si>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</si>
  <si>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</si>
  <si>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</si>
  <si>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</si>
  <si>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</si>
  <si>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</si>
  <si>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</si>
  <si>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</si>
  <si>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</si>
  <si>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</si>
  <si>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</si>
  <si>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</si>
  <si>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</si>
  <si>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</si>
  <si>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</si>
  <si>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</si>
  <si>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</si>
  <si>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</si>
  <si>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</si>
  <si>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</si>
  <si>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</si>
  <si>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</si>
  <si>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</si>
  <si>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</si>
  <si>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</si>
  <si>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</si>
  <si>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</si>
  <si>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</si>
  <si>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</si>
  <si>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</si>
  <si>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</si>
  <si>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</si>
  <si>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</si>
  <si>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</si>
  <si>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</si>
  <si>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</si>
  <si>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</si>
  <si>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</si>
  <si>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</si>
  <si>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</si>
  <si>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</si>
  <si>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</si>
  <si>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</si>
  <si>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</si>
  <si>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</si>
  <si>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</si>
  <si>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</si>
  <si>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</si>
  <si>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</si>
  <si>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</si>
  <si>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</si>
  <si>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</si>
  <si>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</si>
  <si>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</si>
  <si>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</si>
  <si>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</si>
  <si>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</si>
  <si>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</si>
  <si>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</si>
  <si>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</si>
  <si>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</si>
  <si>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</si>
  <si>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</si>
  <si>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</si>
  <si>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</si>
  <si>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</si>
  <si>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</si>
  <si>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</si>
  <si>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</si>
  <si>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</si>
  <si>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</si>
  <si>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</si>
  <si>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</si>
  <si>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</si>
  <si>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</si>
  <si>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</si>
  <si>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</si>
  <si>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</si>
  <si>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</si>
  <si>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</si>
  <si>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</si>
  <si>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</si>
  <si>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</si>
  <si>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</si>
  <si>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</si>
  <si>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</si>
  <si>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</si>
  <si>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</si>
  <si>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</si>
  <si>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</si>
  <si>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</si>
  <si>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</si>
  <si>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</si>
  <si>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</si>
  <si>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</si>
  <si>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</si>
  <si>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</si>
  <si>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</si>
  <si>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</si>
  <si>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</si>
  <si>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</si>
  <si>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</si>
  <si>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</si>
  <si>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</si>
  <si>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</si>
  <si>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</si>
  <si>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</si>
  <si>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</si>
  <si>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</si>
  <si>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</si>
  <si>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</si>
  <si>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</si>
  <si>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</si>
  <si>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</si>
  <si>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</si>
  <si>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</si>
  <si>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</si>
  <si>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</si>
  <si>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</si>
  <si>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</si>
  <si>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</si>
  <si>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</si>
  <si>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</si>
  <si>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</si>
  <si>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</si>
  <si>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</si>
  <si>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</si>
  <si>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</si>
  <si>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</si>
  <si>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</si>
  <si>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</si>
  <si>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</si>
  <si>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</si>
  <si>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</si>
  <si>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</si>
  <si>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</si>
  <si>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</si>
  <si>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</si>
  <si>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</si>
  <si>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</si>
  <si>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</si>
  <si>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</si>
  <si>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</si>
  <si>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</si>
  <si>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</si>
  <si>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</si>
  <si>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</si>
  <si>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</si>
  <si>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</si>
  <si>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</si>
  <si>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</si>
  <si>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</si>
  <si>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</si>
  <si>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</si>
  <si>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</si>
  <si>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</si>
  <si>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</si>
  <si>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</si>
  <si>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</si>
  <si>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</si>
  <si>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</si>
  <si>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</si>
  <si>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</si>
  <si>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</si>
  <si>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</si>
  <si>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</si>
  <si>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</si>
  <si>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</si>
  <si>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</si>
  <si>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</si>
  <si>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</si>
  <si>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</si>
  <si>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</si>
  <si>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</si>
  <si>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</si>
  <si>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</si>
  <si>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</si>
  <si>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</si>
  <si>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</si>
  <si>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</si>
  <si>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</si>
  <si>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</si>
  <si>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</si>
  <si>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</si>
  <si>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</si>
  <si>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</si>
  <si>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</si>
  <si>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</si>
  <si>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</si>
  <si>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</si>
  <si>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</si>
  <si>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</si>
  <si>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</si>
  <si>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</si>
  <si>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</si>
  <si>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</si>
  <si>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</si>
  <si>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</si>
  <si>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</si>
  <si>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</si>
  <si>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</si>
  <si>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</si>
  <si>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</si>
  <si>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</si>
  <si>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</si>
  <si>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</si>
  <si>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</si>
  <si>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</si>
  <si>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</si>
  <si>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</si>
  <si>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</si>
  <si>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</si>
  <si>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</si>
  <si>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</si>
  <si>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</si>
  <si>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</si>
  <si>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</si>
  <si>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</si>
  <si>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</si>
  <si>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</si>
  <si>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</si>
  <si>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</si>
  <si>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</si>
  <si>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</si>
  <si>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</si>
  <si>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</si>
  <si>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</si>
  <si>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</si>
  <si>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</si>
  <si>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</si>
  <si>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</si>
  <si>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</si>
  <si>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</si>
  <si>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</si>
  <si>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</si>
  <si>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</si>
  <si>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</si>
  <si>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</si>
  <si>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</si>
  <si>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</si>
  <si>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</si>
  <si>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</si>
  <si>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</si>
  <si>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</si>
  <si>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</si>
  <si>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</si>
  <si>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</si>
  <si>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</si>
  <si>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</si>
  <si>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</si>
  <si>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</si>
  <si>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</si>
  <si>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</si>
  <si>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</si>
  <si>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</si>
  <si>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</si>
  <si>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</si>
  <si>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</si>
  <si>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</si>
  <si>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</si>
  <si>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</si>
  <si>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</si>
  <si>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</si>
  <si>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</si>
  <si>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</si>
  <si>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</si>
  <si>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</si>
  <si>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</si>
  <si>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</si>
  <si>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</si>
  <si>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</si>
  <si>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</si>
  <si>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</si>
  <si>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</si>
  <si>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</si>
  <si>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</si>
  <si>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</si>
  <si>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</si>
  <si>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</si>
  <si>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</si>
  <si>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</si>
  <si>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</si>
  <si>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</si>
  <si>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</si>
  <si>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</si>
  <si>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</si>
  <si>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</si>
  <si>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</si>
  <si>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</si>
  <si>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</si>
  <si>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</si>
  <si>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</si>
  <si>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</si>
  <si>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</si>
  <si>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</si>
  <si>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</si>
  <si>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</si>
  <si>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</si>
  <si>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</si>
  <si>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</si>
  <si>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</si>
  <si>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</si>
  <si>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</si>
  <si>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</si>
  <si>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</si>
  <si>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</si>
  <si>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</si>
  <si>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</si>
  <si>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</si>
  <si>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</si>
  <si>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</si>
  <si>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</si>
  <si>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</si>
  <si>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</si>
  <si>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</si>
  <si>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</si>
  <si>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</si>
  <si>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</si>
  <si>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</si>
  <si>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</si>
  <si>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</si>
  <si>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</si>
  <si>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</si>
  <si>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</si>
  <si>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</si>
  <si>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</si>
  <si>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</si>
  <si>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</si>
  <si>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</si>
  <si>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</si>
  <si>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</si>
  <si>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</si>
  <si>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</si>
  <si>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</si>
  <si>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</si>
  <si>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</si>
  <si>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</si>
  <si>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</si>
  <si>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</si>
  <si>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</si>
  <si>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</si>
  <si>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</si>
  <si>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</si>
  <si>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</si>
  <si>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</si>
  <si>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</si>
  <si>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</si>
  <si>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</si>
  <si>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</si>
  <si>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</si>
  <si>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</si>
  <si>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</si>
  <si>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</si>
  <si>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</si>
  <si>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</si>
  <si>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</si>
  <si>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</si>
  <si>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</si>
  <si>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</si>
  <si>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</si>
  <si>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</si>
  <si>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</si>
  <si>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</si>
  <si>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</si>
  <si>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</si>
  <si>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</si>
  <si>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</si>
  <si>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</si>
  <si>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</si>
  <si>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</si>
  <si>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</si>
  <si>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</si>
  <si>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</si>
  <si>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</si>
  <si>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</si>
  <si>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</si>
  <si>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</si>
  <si>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</si>
  <si>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</si>
  <si>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</si>
  <si>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</si>
  <si>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</si>
  <si>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</si>
  <si>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</si>
  <si>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</si>
  <si>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</si>
  <si>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</si>
  <si>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</si>
  <si>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</si>
  <si>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</si>
  <si>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</si>
  <si>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</si>
  <si>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</si>
  <si>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</si>
  <si>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</si>
  <si>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</si>
  <si>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</si>
  <si>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</si>
  <si>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</si>
  <si>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</si>
  <si>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</si>
  <si>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</si>
  <si>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</si>
  <si>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</si>
  <si>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</si>
  <si>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</si>
  <si>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</si>
  <si>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</si>
  <si>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</si>
  <si>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</si>
  <si>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</si>
  <si>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</si>
  <si>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</si>
  <si>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</si>
  <si>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</si>
  <si>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</si>
  <si>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</si>
  <si>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</si>
  <si>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</si>
  <si>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</si>
  <si>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</si>
  <si>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</si>
  <si>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</si>
  <si>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</si>
  <si>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</si>
  <si>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</si>
  <si>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</si>
  <si>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</si>
  <si>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</si>
  <si>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</si>
  <si>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</si>
  <si>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</si>
  <si>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</si>
  <si>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</si>
  <si>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</si>
  <si>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</si>
  <si>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</si>
  <si>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</si>
  <si>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</si>
  <si>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</si>
  <si>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</si>
  <si>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</si>
  <si>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</si>
  <si>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</si>
  <si>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</si>
  <si>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</si>
  <si>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</si>
  <si>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</si>
  <si>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</si>
  <si>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</si>
  <si>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</si>
  <si>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</si>
  <si>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</si>
  <si>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</si>
  <si>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</si>
  <si>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</si>
  <si>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</si>
  <si>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</si>
  <si>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</si>
  <si>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</si>
  <si>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</si>
  <si>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</si>
  <si>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</si>
  <si>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</si>
  <si>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</si>
  <si>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</si>
  <si>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</si>
  <si>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</si>
  <si>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</si>
  <si>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</si>
  <si>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</si>
  <si>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</si>
  <si>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</si>
  <si>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</si>
  <si>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</si>
  <si>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</si>
  <si>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</si>
  <si>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</si>
  <si>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</si>
  <si>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</si>
  <si>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</si>
  <si>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</si>
  <si>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</si>
  <si>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</si>
  <si>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</si>
  <si>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</si>
  <si>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</si>
  <si>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</si>
  <si>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</si>
  <si>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</si>
  <si>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</si>
  <si>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</si>
  <si>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</si>
  <si>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</si>
  <si>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</si>
  <si>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</si>
  <si>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</si>
  <si>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</si>
  <si>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</si>
  <si>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</si>
  <si>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</si>
  <si>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</si>
  <si>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</si>
  <si>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</si>
  <si>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</si>
  <si>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</si>
  <si>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</si>
  <si>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</si>
  <si>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</si>
  <si>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</si>
  <si>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</si>
  <si>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</si>
  <si>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</si>
  <si>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</si>
  <si>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</si>
  <si>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</si>
  <si>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</si>
  <si>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</si>
  <si>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</si>
  <si>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</si>
  <si>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</si>
  <si>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</si>
  <si>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</si>
  <si>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</si>
  <si>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</si>
  <si>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</si>
  <si>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</si>
  <si>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</si>
  <si>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</si>
  <si>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</si>
  <si>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</si>
  <si>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</si>
  <si>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</si>
  <si>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</si>
  <si>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</si>
  <si>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</si>
  <si>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</si>
  <si>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</si>
  <si>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</si>
  <si>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</si>
  <si>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</si>
  <si>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</si>
  <si>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</si>
  <si>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</si>
  <si>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</si>
  <si>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</si>
  <si>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</si>
  <si>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</si>
  <si>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</si>
  <si>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</si>
  <si>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</si>
  <si>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</si>
  <si>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</si>
  <si>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</si>
  <si>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</si>
  <si>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</si>
  <si>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</si>
  <si>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</si>
  <si>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</si>
  <si>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</si>
  <si>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</si>
  <si>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</si>
  <si>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</si>
  <si>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</si>
  <si>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</si>
  <si>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</si>
  <si>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</si>
  <si>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</si>
  <si>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</si>
  <si>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</si>
  <si>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</si>
  <si>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</si>
  <si>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</si>
  <si>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</si>
  <si>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</si>
  <si>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</si>
  <si>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</si>
  <si>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</si>
  <si>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</si>
  <si>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</si>
  <si>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</si>
  <si>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</si>
  <si>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</si>
  <si>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</si>
  <si>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</si>
  <si>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</si>
  <si>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</si>
  <si>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</si>
  <si>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</si>
  <si>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</si>
  <si>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</si>
  <si>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</si>
  <si>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</si>
  <si>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</si>
  <si>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</si>
  <si>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</si>
  <si>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</si>
  <si>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</si>
  <si>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</si>
  <si>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</si>
  <si>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</si>
  <si>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</si>
  <si>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</si>
  <si>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</si>
  <si>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</si>
  <si>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</si>
  <si>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</si>
  <si>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</si>
  <si>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</si>
  <si>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</si>
  <si>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</si>
  <si>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</si>
  <si>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</si>
  <si>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</si>
  <si>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</si>
  <si>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</si>
  <si>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</si>
  <si>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</si>
  <si>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</si>
  <si>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</si>
  <si>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</si>
  <si>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</si>
  <si>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</si>
  <si>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</si>
  <si>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</si>
  <si>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</si>
  <si>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</si>
  <si>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</si>
  <si>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</si>
  <si>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</si>
  <si>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</si>
  <si>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</si>
  <si>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</si>
  <si>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</si>
  <si>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</si>
  <si>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</si>
  <si>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</si>
  <si>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</si>
  <si>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</si>
  <si>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</si>
  <si>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</si>
  <si>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</si>
  <si>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</si>
  <si>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</si>
  <si>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</si>
  <si>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</si>
  <si>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</si>
  <si>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</si>
  <si>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</si>
  <si>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</si>
  <si>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</si>
  <si>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</si>
  <si>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</si>
  <si>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</si>
  <si>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</si>
  <si>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</si>
  <si>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</si>
  <si>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</si>
  <si>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</si>
  <si>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</si>
  <si>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</si>
  <si>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</si>
  <si>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</si>
  <si>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</si>
  <si>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</si>
  <si>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</si>
  <si>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</si>
  <si>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</si>
  <si>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</si>
  <si>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</si>
  <si>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</si>
  <si>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</si>
  <si>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</si>
  <si>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</si>
  <si>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</si>
  <si>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</si>
  <si>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</si>
  <si>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</si>
  <si>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</si>
  <si>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</si>
  <si>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</si>
  <si>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</si>
  <si>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</si>
  <si>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</si>
  <si>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</si>
  <si>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</si>
  <si>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</si>
  <si>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</si>
  <si>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</si>
  <si>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</si>
  <si>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</si>
  <si>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</si>
  <si>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</si>
  <si>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</si>
  <si>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</si>
  <si>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</si>
  <si>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</si>
  <si>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</si>
  <si>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</si>
  <si>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</si>
  <si>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</si>
  <si>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</si>
  <si>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</si>
  <si>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</si>
  <si>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</si>
  <si>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</si>
  <si>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</si>
  <si>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</si>
  <si>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</si>
  <si>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</si>
  <si>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</si>
  <si>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</si>
  <si>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</si>
  <si>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</si>
  <si>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</si>
  <si>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</si>
  <si>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</si>
  <si>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</si>
  <si>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</si>
  <si>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</si>
  <si>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</si>
  <si>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</si>
  <si>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</si>
  <si>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</si>
  <si>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</si>
  <si>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</si>
  <si>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</si>
  <si>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</si>
  <si>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</si>
  <si>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</si>
  <si>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</si>
  <si>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</si>
  <si>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</si>
  <si>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</si>
  <si>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</si>
  <si>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</si>
  <si>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</si>
  <si>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</si>
  <si>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</si>
  <si>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</si>
  <si>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</si>
  <si>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</si>
  <si>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</si>
  <si>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</si>
  <si>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</si>
  <si>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</si>
  <si>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</si>
  <si>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</si>
  <si>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</si>
  <si>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</si>
  <si>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</si>
  <si>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</si>
  <si>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</si>
  <si>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</si>
  <si>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</si>
  <si>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</si>
  <si>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</si>
  <si>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</si>
  <si>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</si>
  <si>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</si>
  <si>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</si>
  <si>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</si>
  <si>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</si>
  <si>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</si>
  <si>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</si>
  <si>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</si>
  <si>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</si>
  <si>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</si>
  <si>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</si>
  <si>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</si>
  <si>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</si>
  <si>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</si>
  <si>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</si>
  <si>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</si>
  <si>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</si>
  <si>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</si>
  <si>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</si>
  <si>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</si>
  <si>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</si>
  <si>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</si>
  <si>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</si>
  <si>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</si>
  <si>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</si>
  <si>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</si>
  <si>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</si>
  <si>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</si>
  <si>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</si>
  <si>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</si>
  <si>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</si>
  <si>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</si>
  <si>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</si>
  <si>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</si>
  <si>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</si>
  <si>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</si>
  <si>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</si>
  <si>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</si>
  <si>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</si>
  <si>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</si>
  <si>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</si>
  <si>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</si>
  <si>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</si>
  <si>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</si>
  <si>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</si>
  <si>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</si>
  <si>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</si>
  <si>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</si>
  <si>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</si>
  <si>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</si>
  <si>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</si>
  <si>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</si>
  <si>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</si>
  <si>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</si>
  <si>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</si>
  <si>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</si>
  <si>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</si>
  <si>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</si>
  <si>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</si>
  <si>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</si>
  <si>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</si>
  <si>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</si>
  <si>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</si>
  <si>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</si>
  <si>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</si>
  <si>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</si>
  <si>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</si>
  <si>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</si>
  <si>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</si>
  <si>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</si>
  <si>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</si>
  <si>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</si>
  <si>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</si>
  <si>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</si>
  <si>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</si>
  <si>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</si>
  <si>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</si>
  <si>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</si>
  <si>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</si>
  <si>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</si>
  <si>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</si>
  <si>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</si>
  <si>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</si>
  <si>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</si>
  <si>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</si>
  <si>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</si>
  <si>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</si>
  <si>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</si>
  <si>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</si>
  <si>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</si>
  <si>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</si>
  <si>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</si>
  <si>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</si>
  <si>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</si>
  <si>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</si>
  <si>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</si>
  <si>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</si>
  <si>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</si>
  <si>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</si>
  <si>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</si>
  <si>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</si>
  <si>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</si>
  <si>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</si>
  <si>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</si>
  <si>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</si>
  <si>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</si>
  <si>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</si>
  <si>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</si>
  <si>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</si>
  <si>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</si>
  <si>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</si>
  <si>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</si>
  <si>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</si>
  <si>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</si>
  <si>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</si>
  <si>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</si>
  <si>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</si>
  <si>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</si>
  <si>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</si>
  <si>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</si>
  <si>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</si>
  <si>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</si>
  <si>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</si>
  <si>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</si>
  <si>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</si>
  <si>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</si>
  <si>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</si>
  <si>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</si>
  <si>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</si>
  <si>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</si>
  <si>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</si>
  <si>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</si>
  <si>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</si>
  <si>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</si>
  <si>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</si>
  <si>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</si>
  <si>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</si>
  <si>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</si>
  <si>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</si>
  <si>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</si>
  <si>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</si>
  <si>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</si>
  <si>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</si>
  <si>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</si>
  <si>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</si>
  <si>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</si>
  <si>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</si>
  <si>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</si>
  <si>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</si>
  <si>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</si>
  <si>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</si>
  <si>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</si>
  <si>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</si>
  <si>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</si>
  <si>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</si>
  <si>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</si>
  <si>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</si>
  <si>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</si>
  <si>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</si>
  <si>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</si>
  <si>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</si>
  <si>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</si>
  <si>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</si>
  <si>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</si>
  <si>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</si>
  <si>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</si>
  <si>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</si>
  <si>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</si>
  <si>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</si>
  <si>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</si>
  <si>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</si>
  <si>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</si>
  <si>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</si>
  <si>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</si>
  <si>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</si>
  <si>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</si>
  <si>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</si>
  <si>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</si>
  <si>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</si>
  <si>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</si>
  <si>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</si>
  <si>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</si>
  <si>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</si>
  <si>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</si>
  <si>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</si>
  <si>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</si>
  <si>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</si>
  <si>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</si>
  <si>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</si>
  <si>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</si>
  <si>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</si>
  <si>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</si>
  <si>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</si>
  <si>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</si>
  <si>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</si>
  <si>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</si>
  <si>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</si>
  <si>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</si>
  <si>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</si>
  <si>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</si>
  <si>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</si>
  <si>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</si>
  <si>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</si>
  <si>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</si>
  <si>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</si>
  <si>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</si>
  <si>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</si>
  <si>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</si>
  <si>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</si>
  <si>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</si>
  <si>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</si>
  <si>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</si>
  <si>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</si>
  <si>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</si>
  <si>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</si>
  <si>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</si>
  <si>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</si>
  <si>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</si>
  <si>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</si>
  <si>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</si>
  <si>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</si>
  <si>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</si>
  <si>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</si>
  <si>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</si>
  <si>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</si>
  <si>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</si>
  <si>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</si>
  <si>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</si>
  <si>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</si>
  <si>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</si>
  <si>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</si>
  <si>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</si>
  <si>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</si>
  <si>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</si>
  <si>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</si>
  <si>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</si>
  <si>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</si>
  <si>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</si>
  <si>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</si>
  <si>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</si>
  <si>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</si>
  <si>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</si>
  <si>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</si>
  <si>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</si>
  <si>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</si>
  <si>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</si>
  <si>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</si>
  <si>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</si>
  <si>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</si>
  <si>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</si>
  <si>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</si>
  <si>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</si>
  <si>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</si>
  <si>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</si>
  <si>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</si>
  <si>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</si>
  <si>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</si>
  <si>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</si>
  <si>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</si>
  <si>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</si>
  <si>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</si>
  <si>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</si>
  <si>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</si>
  <si>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</si>
  <si>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</si>
  <si>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</si>
  <si>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</si>
  <si>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</si>
  <si>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</si>
  <si>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</si>
  <si>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</si>
  <si>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</si>
  <si>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</si>
  <si>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</si>
  <si>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</si>
  <si>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</si>
  <si>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</si>
  <si>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</si>
  <si>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</si>
  <si>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</si>
  <si>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</si>
  <si>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</si>
  <si>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</si>
  <si>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</si>
  <si>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</si>
  <si>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</si>
  <si>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</si>
  <si>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</si>
  <si>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</si>
  <si>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</si>
  <si>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</si>
  <si>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</si>
  <si>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</si>
  <si>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</si>
  <si>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</si>
  <si>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</si>
  <si>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</si>
  <si>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</si>
  <si>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</si>
  <si>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</si>
  <si>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</si>
  <si>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</si>
  <si>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</si>
  <si>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</si>
  <si>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</si>
  <si>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</si>
  <si>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</si>
  <si>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</si>
  <si>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</si>
  <si>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</si>
  <si>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</si>
  <si>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</si>
  <si>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</si>
  <si>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</si>
  <si>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</si>
  <si>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</si>
  <si>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</si>
  <si>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</si>
  <si>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</si>
  <si>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</si>
  <si>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</si>
  <si>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</si>
  <si>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</si>
  <si>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</si>
  <si>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</si>
  <si>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</si>
  <si>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</si>
  <si>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</si>
  <si>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</si>
  <si>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</si>
  <si>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</si>
  <si>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</si>
  <si>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</si>
  <si>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</si>
  <si>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</si>
  <si>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</si>
  <si>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</si>
  <si>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</si>
  <si>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</si>
  <si>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</si>
  <si>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</si>
  <si>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</si>
  <si>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</si>
  <si>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</si>
  <si>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</si>
  <si>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</si>
  <si>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</si>
  <si>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</si>
  <si>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</si>
  <si>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</si>
  <si>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</si>
  <si>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</si>
  <si>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</si>
  <si>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</si>
  <si>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</si>
  <si>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</si>
  <si>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</si>
  <si>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</si>
  <si>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</si>
  <si>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</si>
  <si>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</si>
  <si>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</si>
  <si>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</si>
  <si>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</si>
  <si>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</si>
  <si>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</si>
  <si>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</si>
  <si>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</si>
  <si>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</si>
  <si>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</si>
  <si>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</si>
  <si>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</si>
  <si>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</si>
  <si>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</si>
  <si>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</si>
  <si>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</si>
  <si>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</si>
  <si>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</si>
  <si>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</si>
  <si>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</si>
  <si>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</si>
  <si>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</si>
  <si>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</si>
  <si>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</si>
  <si>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</si>
  <si>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</si>
  <si>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</si>
  <si>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</si>
  <si>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</si>
  <si>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</si>
  <si>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</si>
  <si>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</si>
  <si>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</si>
  <si>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</si>
  <si>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</si>
  <si>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</si>
  <si>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</si>
  <si>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</si>
  <si>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</si>
  <si>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</si>
  <si>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</si>
  <si>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</si>
  <si>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</si>
  <si>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</si>
  <si>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</si>
  <si>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</si>
  <si>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</si>
  <si>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</si>
  <si>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</si>
  <si>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</si>
  <si>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</si>
  <si>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</si>
  <si>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</si>
  <si>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</si>
  <si>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</si>
  <si>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</si>
  <si>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</si>
  <si>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</si>
  <si>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</si>
  <si>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</si>
  <si>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</si>
  <si>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</si>
  <si>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</si>
  <si>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</si>
  <si>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</si>
  <si>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</si>
  <si>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</si>
  <si>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</si>
  <si>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</si>
  <si>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</si>
  <si>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</si>
  <si>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</si>
  <si>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</si>
  <si>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</si>
  <si>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</si>
  <si>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</si>
  <si>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</si>
  <si>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</si>
  <si>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</si>
  <si>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</si>
  <si>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</si>
  <si>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</si>
  <si>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</si>
  <si>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</si>
  <si>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</si>
  <si>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</si>
  <si>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</si>
  <si>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</si>
  <si>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</si>
  <si>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</si>
  <si>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</si>
  <si>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</si>
  <si>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</si>
  <si>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</si>
  <si>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</si>
  <si>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</si>
  <si>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</si>
  <si>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</si>
  <si>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</si>
  <si>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</si>
  <si>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</si>
  <si>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</si>
  <si>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</si>
  <si>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</si>
  <si>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</si>
  <si>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</si>
  <si>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</si>
  <si>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</si>
  <si>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</si>
  <si>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</si>
  <si>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</si>
  <si>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</si>
  <si>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</si>
  <si>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</si>
  <si>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</si>
  <si>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</si>
  <si>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</si>
  <si>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</si>
  <si>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</si>
  <si>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</si>
  <si>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</si>
  <si>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</si>
  <si>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</si>
  <si>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</si>
  <si>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</si>
  <si>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</si>
  <si>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</si>
  <si>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</si>
  <si>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</si>
  <si>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</si>
  <si>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</si>
  <si>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</si>
  <si>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</si>
  <si>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</si>
  <si>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</si>
  <si>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</si>
  <si>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</si>
  <si>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</si>
  <si>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</si>
  <si>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</si>
  <si>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</si>
  <si>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</si>
  <si>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</si>
  <si>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</si>
  <si>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</si>
  <si>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</si>
  <si>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</si>
  <si>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</si>
  <si>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</si>
  <si>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</si>
  <si>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</si>
  <si>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</si>
  <si>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</si>
  <si>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</si>
  <si>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</si>
  <si>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</si>
  <si>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</si>
  <si>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</si>
  <si>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</si>
  <si>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</si>
  <si>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</si>
  <si>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</si>
  <si>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</si>
  <si>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</si>
  <si>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</si>
  <si>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</si>
  <si>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</si>
  <si>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</si>
  <si>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</si>
  <si>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</si>
  <si>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</si>
  <si>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</si>
  <si>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</si>
  <si>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</si>
  <si>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</si>
  <si>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</si>
  <si>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</si>
  <si>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</si>
  <si>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</si>
  <si>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</si>
  <si>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</si>
  <si>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</si>
  <si>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</si>
  <si>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</si>
  <si>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</si>
  <si>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</si>
  <si>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</si>
  <si>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</si>
  <si>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</si>
  <si>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</si>
  <si>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</si>
  <si>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</si>
  <si>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</si>
  <si>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</si>
  <si>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</si>
  <si>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</si>
  <si>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</si>
  <si>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</si>
  <si>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</si>
  <si>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</si>
  <si>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</si>
  <si>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</si>
  <si>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</si>
  <si>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</si>
  <si>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</si>
  <si>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</si>
  <si>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</si>
  <si>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</si>
  <si>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</si>
  <si>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</si>
  <si>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</si>
  <si>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</si>
  <si>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</si>
  <si>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</si>
  <si>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</si>
  <si>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</si>
  <si>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</si>
  <si>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</si>
  <si>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</si>
  <si>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</si>
  <si>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</si>
  <si>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</si>
  <si>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</si>
  <si>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</si>
  <si>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</si>
  <si>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</si>
  <si>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</si>
  <si>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</si>
  <si>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</si>
  <si>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</si>
  <si>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</si>
  <si>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</si>
  <si>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</si>
  <si>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</si>
  <si>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</si>
  <si>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</si>
  <si>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</si>
  <si>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</si>
  <si>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</si>
  <si>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</si>
  <si>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</si>
  <si>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</si>
  <si>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</si>
  <si>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</si>
  <si>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</si>
  <si>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</si>
  <si>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</si>
  <si>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</si>
  <si>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</si>
  <si>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</si>
  <si>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</si>
  <si>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</si>
  <si>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</si>
  <si>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</si>
  <si>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</si>
  <si>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</si>
  <si>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</si>
  <si>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</si>
  <si>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</si>
  <si>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</si>
  <si>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</si>
  <si>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</si>
  <si>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</si>
  <si>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</si>
  <si>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</si>
  <si>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</si>
  <si>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</si>
  <si>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</si>
  <si>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</si>
  <si>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</si>
  <si>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</si>
  <si>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</si>
  <si>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</si>
  <si>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</si>
  <si>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</si>
  <si>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</si>
  <si>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</si>
  <si>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</si>
  <si>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</si>
  <si>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</si>
  <si>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</si>
  <si>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</si>
  <si>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</si>
  <si>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</si>
  <si>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</si>
  <si>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</si>
  <si>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</si>
  <si>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</si>
  <si>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</si>
  <si>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</si>
  <si>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</si>
  <si>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</si>
  <si>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</si>
  <si>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</si>
  <si>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</si>
  <si>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</si>
  <si>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</si>
  <si>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</si>
  <si>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</si>
  <si>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</si>
  <si>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</si>
  <si>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</si>
  <si>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</si>
  <si>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</si>
  <si>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</si>
  <si>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</si>
  <si>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</si>
  <si>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</si>
  <si>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</si>
  <si>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</si>
  <si>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</si>
  <si>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</si>
  <si>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</si>
  <si>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</si>
  <si>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</si>
  <si>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</si>
  <si>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</si>
  <si>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</si>
  <si>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</si>
  <si>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</si>
  <si>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</si>
  <si>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</si>
  <si>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</si>
  <si>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</si>
  <si>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</si>
  <si>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</si>
  <si>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</si>
  <si>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</si>
  <si>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</si>
  <si>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</si>
  <si>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</si>
  <si>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</si>
  <si>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</si>
  <si>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</si>
  <si>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</si>
  <si>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</si>
  <si>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</si>
  <si>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</si>
  <si>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</si>
  <si>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</si>
  <si>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</si>
  <si>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</si>
  <si>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</si>
  <si>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</si>
  <si>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</si>
  <si>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</si>
  <si>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</si>
  <si>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</si>
  <si>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</si>
  <si>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</si>
  <si>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</si>
  <si>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</si>
  <si>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</si>
  <si>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</si>
  <si>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</si>
  <si>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</si>
  <si>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</si>
  <si>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</si>
  <si>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</si>
  <si>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</si>
  <si>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</si>
  <si>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</si>
  <si>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</si>
  <si>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</si>
  <si>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</si>
  <si>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</si>
  <si>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</si>
  <si>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</si>
  <si>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</si>
  <si>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</si>
  <si>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</si>
  <si>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</si>
  <si>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</si>
  <si>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</si>
  <si>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</si>
  <si>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</si>
  <si>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</si>
  <si>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</si>
  <si>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</si>
  <si>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</si>
  <si>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</si>
  <si>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</si>
  <si>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</si>
  <si>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</si>
  <si>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</si>
  <si>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</si>
  <si>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</si>
  <si>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</si>
  <si>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</si>
  <si>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</si>
  <si>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</si>
  <si>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</si>
  <si>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</si>
  <si>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</si>
  <si>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</si>
  <si>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</si>
  <si>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</si>
  <si>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</si>
  <si>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</si>
  <si>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</si>
  <si>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</si>
  <si>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</si>
  <si>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</si>
  <si>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</si>
  <si>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</si>
  <si>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</si>
  <si>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</si>
  <si>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</si>
  <si>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</si>
  <si>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</si>
  <si>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</si>
  <si>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</si>
  <si>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</si>
  <si>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</si>
  <si>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</si>
  <si>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</si>
  <si>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</si>
  <si>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</si>
  <si>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</si>
  <si>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</si>
  <si>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</si>
  <si>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</si>
  <si>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</si>
  <si>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</si>
  <si>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</si>
  <si>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</si>
  <si>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</si>
  <si>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</si>
  <si>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</si>
  <si>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</si>
  <si>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</si>
  <si>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</si>
  <si>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</si>
  <si>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</si>
  <si>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</si>
  <si>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</si>
  <si>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</si>
  <si>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</si>
  <si>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</si>
  <si>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</si>
  <si>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</si>
  <si>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</si>
  <si>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</si>
  <si>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</si>
  <si>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</si>
  <si>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</si>
  <si>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</si>
  <si>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</si>
  <si>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</si>
  <si>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</si>
  <si>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</si>
  <si>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</si>
  <si>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</si>
  <si>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</si>
  <si>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</si>
  <si>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</si>
  <si>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</si>
  <si>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</si>
  <si>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</si>
  <si>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</si>
  <si>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</si>
  <si>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</si>
  <si>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</si>
  <si>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</si>
  <si>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</si>
  <si>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</si>
  <si>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</si>
  <si>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</si>
  <si>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</si>
  <si>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</si>
  <si>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</si>
  <si>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</si>
  <si>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</si>
  <si>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</si>
  <si>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</si>
  <si>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</si>
  <si>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</si>
  <si>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</si>
  <si>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</si>
  <si>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</si>
  <si>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</si>
  <si>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</si>
  <si>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</si>
  <si>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</si>
  <si>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</si>
  <si>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</si>
  <si>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</si>
  <si>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</si>
  <si>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</si>
  <si>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</si>
  <si>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</si>
  <si>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</si>
  <si>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</si>
  <si>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</si>
  <si>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</si>
  <si>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</si>
  <si>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</si>
  <si>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</si>
  <si>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</si>
  <si>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</si>
  <si>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</si>
  <si>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</si>
  <si>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</si>
  <si>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</si>
  <si>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</si>
  <si>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</si>
  <si>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</si>
  <si>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</si>
  <si>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</si>
  <si>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</si>
  <si>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</si>
  <si>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</si>
  <si>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</si>
  <si>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</si>
  <si>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</si>
  <si>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</si>
  <si>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</si>
  <si>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</si>
  <si>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</si>
  <si>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</si>
  <si>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</si>
  <si>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</si>
  <si>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</si>
  <si>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</si>
  <si>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</si>
  <si>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</si>
  <si>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</si>
  <si>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</si>
  <si>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</si>
  <si>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</si>
  <si>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</si>
  <si>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</si>
  <si>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</si>
  <si>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</si>
  <si>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</si>
  <si>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</si>
  <si>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</si>
  <si>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</si>
  <si>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</si>
  <si>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</si>
  <si>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</si>
  <si>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</si>
  <si>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</si>
  <si>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</si>
  <si>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</si>
  <si>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</si>
  <si>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</si>
  <si>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</si>
  <si>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</si>
  <si>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</si>
  <si>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</si>
  <si>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</si>
  <si>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</si>
  <si>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</si>
  <si>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</si>
  <si>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</si>
  <si>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</si>
  <si>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</si>
  <si>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</si>
  <si>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</si>
  <si>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</si>
  <si>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</si>
  <si>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</si>
  <si>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</si>
  <si>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</si>
  <si>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</si>
  <si>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</si>
  <si>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</si>
  <si>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</si>
  <si>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</si>
  <si>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</si>
  <si>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</si>
  <si>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</si>
  <si>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</si>
  <si>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</si>
  <si>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</si>
  <si>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</si>
  <si>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</si>
  <si>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</si>
  <si>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</si>
  <si>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</si>
  <si>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</si>
  <si>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</si>
  <si>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</si>
  <si>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</si>
  <si>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</si>
  <si>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</si>
  <si>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</si>
  <si>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</si>
  <si>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</si>
  <si>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</si>
  <si>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</si>
  <si>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</si>
  <si>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</si>
  <si>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</si>
  <si>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</si>
  <si>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</si>
  <si>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</si>
  <si>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</si>
  <si>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</si>
  <si>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</si>
  <si>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</si>
  <si>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</si>
  <si>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</si>
  <si>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</si>
  <si>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</si>
  <si>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</si>
  <si>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</si>
  <si>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</si>
  <si>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</si>
  <si>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</si>
  <si>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</si>
  <si>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</si>
  <si>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</si>
  <si>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</si>
  <si>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</si>
  <si>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</si>
  <si>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</si>
  <si>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</si>
  <si>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</si>
  <si>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</si>
  <si>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</si>
  <si>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</si>
  <si>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</si>
  <si>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</si>
  <si>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</si>
  <si>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</si>
  <si>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</si>
  <si>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</si>
  <si>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</si>
  <si>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</si>
  <si>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</si>
  <si>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</si>
  <si>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</si>
  <si>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</si>
  <si>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</si>
  <si>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</si>
  <si>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</si>
  <si>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</si>
  <si>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</si>
  <si>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</si>
  <si>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</si>
  <si>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</si>
  <si>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</si>
  <si>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</si>
  <si>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</si>
  <si>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</si>
  <si>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</si>
  <si>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</si>
  <si>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</si>
  <si>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</si>
  <si>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</si>
  <si>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</si>
  <si>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</si>
  <si>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</si>
  <si>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</si>
  <si>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</si>
  <si>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</si>
  <si>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</si>
  <si>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</si>
  <si>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</si>
  <si>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</si>
  <si>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</si>
  <si>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</si>
  <si>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</si>
  <si>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</si>
  <si>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</si>
  <si>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</si>
  <si>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</si>
  <si>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</si>
  <si>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</si>
  <si>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</si>
  <si>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</si>
  <si>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</si>
  <si>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</si>
  <si>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</si>
  <si>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</si>
  <si>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</si>
  <si>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</si>
  <si>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</si>
  <si>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</si>
  <si>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</si>
  <si>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</si>
  <si>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</si>
  <si>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</si>
  <si>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</si>
  <si>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</si>
  <si>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</si>
  <si>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</si>
  <si>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</si>
  <si>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</si>
  <si>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</si>
  <si>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</si>
  <si>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</si>
  <si>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</si>
  <si>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</si>
  <si>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</si>
  <si>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</si>
  <si>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</si>
  <si>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</si>
  <si>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</si>
  <si>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</si>
  <si>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</si>
  <si>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</si>
  <si>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</si>
  <si>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</si>
  <si>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</si>
  <si>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</si>
  <si>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</si>
  <si>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</si>
  <si>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</si>
  <si>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</si>
  <si>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</si>
  <si>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</si>
  <si>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</si>
  <si>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</si>
  <si>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</si>
  <si>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</si>
  <si>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</si>
  <si>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</si>
  <si>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</si>
  <si>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</si>
  <si>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</si>
  <si>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</si>
  <si>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</si>
  <si>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</si>
  <si>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</si>
  <si>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</si>
  <si>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</si>
  <si>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</si>
  <si>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</si>
  <si>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</si>
  <si>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</si>
  <si>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</si>
  <si>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</si>
  <si>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</si>
  <si>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</si>
  <si>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</si>
  <si>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</si>
  <si>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</si>
  <si>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</si>
  <si>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</si>
  <si>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</si>
  <si>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</si>
  <si>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</si>
  <si>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</si>
  <si>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</si>
  <si>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</si>
  <si>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</si>
  <si>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</si>
  <si>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</si>
  <si>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</si>
  <si>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</si>
  <si>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</si>
  <si>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</si>
  <si>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</si>
  <si>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</si>
  <si>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</si>
  <si>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</si>
  <si>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</si>
  <si>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</si>
  <si>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</si>
  <si>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</si>
  <si>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</si>
  <si>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</si>
  <si>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</si>
  <si>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</si>
  <si>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</si>
  <si>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</si>
  <si>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</si>
  <si>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</si>
  <si>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</si>
  <si>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</si>
  <si>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</si>
  <si>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</si>
  <si>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</si>
  <si>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</si>
  <si>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</si>
  <si>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</si>
  <si>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</si>
  <si>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</si>
  <si>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</si>
  <si>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</si>
  <si>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</si>
  <si>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</si>
  <si>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</si>
  <si>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</si>
  <si>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</si>
  <si>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</si>
  <si>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</si>
  <si>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</si>
  <si>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</si>
  <si>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</si>
  <si>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</si>
  <si>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</si>
  <si>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</si>
  <si>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</si>
  <si>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</si>
  <si>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</si>
  <si>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</si>
  <si>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</si>
  <si>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</si>
  <si>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</si>
  <si>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</si>
  <si>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</si>
  <si>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</si>
  <si>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</si>
  <si>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</si>
  <si>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</si>
  <si>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</si>
  <si>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</si>
  <si>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</si>
  <si>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</si>
  <si>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</si>
  <si>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</si>
  <si>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</si>
  <si>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</si>
  <si>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</si>
  <si>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</si>
  <si>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</si>
  <si>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</si>
  <si>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</si>
  <si>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</si>
  <si>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</si>
  <si>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</si>
  <si>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</si>
  <si>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</si>
  <si>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</si>
  <si>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</si>
  <si>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</si>
  <si>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</si>
  <si>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</si>
  <si>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</si>
  <si>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</si>
  <si>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</si>
  <si>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</si>
  <si>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</si>
  <si>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</si>
  <si>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</si>
  <si>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</si>
  <si>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</si>
  <si>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</si>
  <si>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</si>
  <si>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</si>
  <si>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</si>
  <si>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</si>
  <si>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</si>
  <si>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</si>
  <si>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</si>
  <si>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</si>
  <si>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</si>
  <si>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</si>
  <si>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</si>
  <si>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</si>
  <si>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</si>
  <si>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</si>
  <si>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</si>
  <si>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</si>
  <si>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</si>
  <si>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</si>
  <si>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</si>
  <si>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</si>
  <si>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</si>
  <si>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</si>
  <si>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</si>
  <si>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</si>
  <si>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</si>
  <si>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</si>
  <si>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</si>
  <si>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</si>
  <si>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</si>
  <si>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</si>
  <si>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</si>
  <si>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</si>
  <si>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</si>
  <si>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</si>
  <si>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</si>
  <si>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</si>
  <si>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</si>
  <si>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</si>
  <si>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</si>
  <si>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</si>
  <si>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</si>
  <si>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</si>
  <si>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</si>
  <si>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</si>
  <si>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</si>
  <si>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</si>
  <si>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</si>
  <si>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</si>
  <si>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</si>
  <si>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</si>
  <si>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</si>
  <si>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</si>
  <si>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</si>
  <si>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</si>
  <si>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</si>
  <si>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</si>
  <si>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</si>
  <si>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</si>
  <si>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</si>
  <si>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</si>
  <si>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</si>
  <si>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</si>
  <si>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</si>
  <si>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</si>
  <si>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</si>
  <si>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</si>
  <si>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</si>
  <si>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</si>
  <si>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</si>
  <si>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</si>
  <si>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</si>
  <si>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</si>
  <si>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</si>
  <si>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</si>
  <si>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</si>
  <si>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</si>
  <si>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</si>
  <si>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</si>
  <si>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</si>
  <si>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</si>
  <si>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</si>
  <si>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</si>
  <si>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</si>
  <si>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</si>
  <si>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</si>
  <si>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</si>
  <si>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</si>
  <si>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</si>
  <si>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</si>
  <si>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</si>
  <si>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</si>
  <si>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</si>
  <si>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</si>
  <si>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</si>
  <si>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</si>
  <si>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</si>
  <si>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</si>
  <si>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</si>
  <si>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</si>
  <si>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</si>
  <si>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</si>
  <si>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</si>
  <si>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</si>
  <si>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</si>
  <si>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</si>
  <si>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</si>
  <si>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</si>
  <si>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</si>
  <si>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</si>
  <si>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</si>
  <si>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</si>
  <si>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</si>
  <si>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</si>
  <si>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</si>
  <si>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</si>
  <si>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</si>
  <si>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</si>
  <si>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</si>
  <si>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</si>
  <si>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</si>
  <si>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</si>
  <si>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</si>
  <si>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</si>
  <si>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</si>
  <si>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</si>
  <si>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</si>
  <si>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</si>
  <si>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</si>
  <si>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</si>
  <si>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</si>
  <si>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</si>
  <si>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</si>
  <si>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</si>
  <si>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</si>
  <si>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</si>
  <si>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</si>
  <si>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</si>
  <si>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</si>
  <si>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</si>
  <si>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</si>
  <si>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</si>
  <si>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</si>
  <si>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</si>
  <si>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</si>
  <si>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</si>
  <si>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</si>
  <si>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</si>
  <si>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</si>
  <si>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</si>
  <si>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</si>
  <si>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</si>
  <si>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</si>
  <si>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</si>
  <si>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</si>
  <si>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</si>
  <si>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</si>
  <si>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</si>
  <si>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</si>
  <si>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</si>
  <si>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</si>
  <si>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</si>
  <si>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</si>
  <si>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</si>
  <si>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</si>
  <si>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</si>
  <si>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</si>
  <si>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</si>
  <si>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</si>
  <si>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</si>
  <si>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</si>
  <si>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</si>
  <si>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</si>
  <si>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</si>
  <si>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</si>
  <si>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</si>
  <si>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</si>
  <si>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</si>
  <si>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</si>
  <si>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</si>
  <si>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</si>
  <si>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</si>
  <si>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</si>
  <si>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</si>
  <si>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</si>
  <si>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</si>
  <si>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</si>
  <si>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</si>
  <si>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</si>
  <si>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</si>
  <si>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</si>
  <si>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</si>
  <si>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</si>
  <si>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</si>
  <si>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</si>
  <si>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</si>
  <si>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</si>
  <si>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</si>
  <si>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</si>
  <si>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</si>
  <si>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</si>
  <si>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</si>
  <si>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</si>
  <si>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</si>
  <si>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</si>
  <si>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</si>
  <si>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</si>
  <si>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</si>
  <si>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</si>
  <si>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</si>
  <si>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</si>
  <si>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</si>
  <si>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</si>
  <si>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</si>
  <si>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</si>
  <si>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</si>
  <si>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</si>
  <si>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</si>
  <si>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</si>
  <si>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</si>
  <si>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</si>
  <si>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</si>
  <si>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</si>
  <si>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</si>
  <si>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</si>
  <si>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</si>
  <si>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</si>
  <si>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</si>
  <si>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</si>
  <si>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</si>
  <si>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</si>
  <si>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</si>
  <si>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</si>
  <si>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</si>
  <si>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</si>
  <si>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</si>
  <si>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</si>
  <si>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</si>
  <si>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</si>
  <si>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</si>
  <si>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</si>
  <si>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</si>
  <si>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</si>
  <si>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</si>
  <si>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</si>
  <si>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</si>
  <si>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</si>
  <si>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</si>
  <si>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</si>
  <si>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</si>
  <si>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</si>
  <si>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</si>
  <si>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</si>
  <si>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</si>
  <si>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</si>
  <si>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</si>
  <si>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</si>
  <si>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</si>
  <si>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</si>
  <si>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</si>
  <si>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</si>
  <si>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</si>
  <si>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</si>
  <si>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</si>
  <si>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</si>
  <si>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</si>
  <si>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</si>
  <si>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</si>
  <si>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</si>
  <si>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</si>
  <si>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</si>
  <si>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</si>
  <si>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</si>
  <si>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</si>
  <si>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</si>
  <si>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</si>
  <si>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</si>
  <si>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</si>
  <si>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</si>
  <si>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</si>
  <si>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</si>
  <si>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</si>
  <si>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</si>
  <si>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</si>
  <si>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</si>
  <si>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</si>
  <si>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</si>
  <si>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</si>
  <si>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</si>
  <si>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</si>
  <si>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</si>
  <si>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</si>
  <si>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</si>
  <si>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</si>
  <si>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</si>
  <si>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</si>
  <si>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</si>
  <si>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</si>
  <si>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</si>
  <si>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</si>
  <si>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</si>
  <si>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</si>
  <si>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</si>
  <si>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</si>
  <si>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</si>
  <si>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</si>
  <si>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</si>
  <si>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</si>
  <si>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</si>
  <si>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</si>
  <si>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</si>
  <si>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</si>
  <si>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</si>
  <si>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</si>
  <si>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</si>
  <si>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</si>
  <si>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</si>
  <si>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</si>
  <si>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</si>
  <si>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</si>
  <si>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</si>
  <si>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</si>
  <si>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</si>
  <si>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</si>
  <si>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</si>
  <si>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</si>
  <si>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</si>
  <si>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</si>
  <si>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</si>
  <si>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</si>
  <si>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</si>
  <si>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</si>
  <si>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</si>
  <si>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</si>
  <si>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</si>
  <si>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</si>
  <si>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</si>
  <si>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</si>
  <si>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</si>
  <si>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</si>
  <si>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</si>
  <si>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</si>
  <si>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</si>
  <si>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</si>
  <si>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</si>
  <si>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</si>
  <si>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</si>
  <si>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</si>
  <si>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</si>
  <si>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</si>
  <si>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</si>
  <si>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</si>
  <si>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</si>
  <si>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</si>
  <si>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</si>
  <si>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</si>
  <si>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</si>
  <si>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</si>
  <si>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</si>
  <si>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</si>
  <si>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</si>
  <si>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</si>
  <si>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</si>
  <si>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</si>
  <si>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</si>
  <si>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</si>
  <si>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</si>
  <si>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</si>
  <si>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</si>
  <si>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</si>
  <si>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</si>
  <si>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</si>
  <si>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</si>
  <si>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</si>
  <si>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</si>
  <si>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</si>
  <si>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</si>
  <si>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</si>
  <si>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</si>
  <si>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</si>
  <si>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</si>
  <si>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</si>
  <si>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</si>
  <si>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</si>
  <si>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</si>
  <si>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</si>
  <si>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</si>
  <si>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</si>
  <si>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</si>
  <si>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</si>
  <si>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</si>
  <si>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</si>
  <si>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</si>
  <si>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</si>
  <si>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</si>
  <si>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</si>
  <si>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</si>
  <si>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</si>
  <si>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</si>
  <si>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</si>
  <si>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</si>
  <si>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</si>
  <si>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</si>
  <si>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</si>
  <si>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</si>
  <si>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</si>
  <si>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</si>
  <si>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</si>
  <si>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</si>
  <si>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</si>
  <si>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</si>
  <si>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</si>
  <si>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</si>
  <si>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</si>
  <si>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</si>
  <si>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</si>
  <si>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</si>
  <si>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</si>
  <si>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</si>
  <si>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</si>
  <si>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</si>
  <si>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</si>
  <si>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</si>
  <si>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</si>
  <si>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</si>
  <si>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</si>
  <si>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</si>
  <si>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</si>
  <si>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</si>
  <si>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</si>
  <si>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</si>
  <si>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</si>
  <si>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</si>
  <si>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</si>
  <si>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</si>
  <si>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</si>
  <si>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</si>
  <si>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</si>
  <si>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</si>
  <si>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</si>
  <si>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</si>
  <si>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</si>
  <si>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</si>
  <si>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</si>
  <si>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</si>
  <si>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</si>
  <si>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</si>
  <si>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</si>
  <si>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</si>
  <si>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</si>
  <si>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</si>
  <si>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</si>
  <si>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</si>
  <si>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</si>
  <si>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</si>
  <si>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</si>
  <si>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</si>
  <si>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</si>
  <si>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</si>
  <si>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</si>
  <si>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</si>
  <si>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</si>
  <si>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</si>
  <si>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</si>
  <si>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</si>
  <si>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</si>
  <si>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</si>
  <si>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</si>
  <si>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</si>
  <si>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</si>
  <si>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</si>
  <si>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</si>
  <si>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</si>
  <si>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</si>
  <si>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</si>
  <si>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</si>
  <si>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</si>
  <si>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</si>
  <si>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</si>
  <si>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</si>
  <si>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</si>
  <si>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</si>
  <si>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</si>
  <si>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</si>
  <si>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</si>
  <si>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</si>
  <si>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</si>
  <si>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</si>
  <si>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</si>
  <si>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</si>
  <si>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</si>
  <si>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</si>
  <si>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</si>
  <si>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</si>
  <si>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</si>
  <si>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</si>
  <si>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</si>
  <si>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</si>
  <si>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</si>
  <si>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</si>
  <si>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</si>
  <si>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</si>
  <si>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</si>
  <si>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</si>
  <si>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</si>
  <si>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</si>
  <si>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</si>
  <si>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</si>
  <si>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</si>
  <si>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</si>
  <si>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</si>
  <si>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</si>
  <si>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</si>
  <si>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</si>
  <si>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</si>
  <si>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</si>
  <si>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</si>
  <si>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</si>
  <si>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</si>
  <si>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</si>
  <si>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</si>
  <si>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</si>
  <si>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</si>
  <si>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</si>
  <si>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</si>
  <si>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</si>
  <si>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</si>
  <si>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</si>
  <si>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</si>
  <si>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</si>
  <si>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</si>
  <si>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</si>
  <si>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</si>
  <si>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</si>
  <si>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</si>
  <si>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</si>
  <si>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</si>
  <si>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</si>
  <si>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</si>
  <si>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</si>
  <si>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</si>
  <si>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</si>
  <si>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</si>
  <si>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</si>
  <si>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</si>
  <si>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</si>
  <si>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</si>
  <si>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</si>
  <si>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</si>
  <si>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</si>
  <si>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</si>
  <si>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</si>
  <si>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</si>
  <si>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</si>
  <si>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</si>
  <si>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</si>
  <si>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</si>
  <si>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</si>
  <si>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</si>
  <si>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</si>
  <si>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</si>
  <si>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</si>
  <si>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</si>
  <si>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</si>
  <si>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</si>
  <si>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</si>
  <si>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</si>
  <si>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</si>
  <si>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</si>
  <si>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</si>
  <si>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</si>
  <si>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</si>
  <si>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</si>
  <si>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</si>
  <si>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</si>
  <si>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</si>
  <si>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</si>
  <si>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</si>
  <si>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</si>
  <si>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</si>
  <si>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</si>
  <si>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</si>
  <si>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</si>
  <si>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</si>
  <si>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</si>
  <si>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</si>
  <si>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</si>
  <si>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</si>
  <si>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</si>
  <si>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</si>
  <si>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</si>
  <si>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</si>
  <si>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</si>
  <si>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</si>
  <si>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</si>
  <si>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</si>
  <si>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</si>
  <si>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</si>
  <si>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</si>
  <si>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</si>
  <si>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</si>
  <si>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</si>
  <si>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</si>
  <si>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</si>
  <si>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</si>
  <si>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</si>
  <si>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</si>
  <si>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</si>
  <si>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</si>
  <si>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</si>
  <si>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</si>
  <si>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</si>
  <si>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</si>
  <si>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</si>
  <si>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</si>
  <si>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</si>
  <si>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</si>
  <si>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</si>
  <si>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</si>
  <si>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</si>
  <si>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</si>
  <si>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</si>
  <si>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</si>
  <si>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</si>
  <si>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</si>
  <si>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</si>
  <si>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</si>
  <si>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</si>
  <si>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</si>
  <si>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</si>
  <si>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</si>
  <si>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</si>
  <si>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</si>
  <si>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</si>
  <si>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</si>
  <si>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</si>
  <si>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</si>
  <si>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</si>
  <si>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</si>
  <si>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</si>
  <si>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</si>
  <si>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</si>
  <si>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</si>
  <si>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</si>
  <si>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</si>
  <si>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</si>
  <si>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</si>
  <si>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</si>
  <si>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</si>
  <si>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</si>
  <si>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</si>
  <si>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</si>
  <si>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</si>
  <si>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</si>
  <si>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</si>
  <si>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</si>
  <si>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</si>
  <si>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</si>
  <si>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</si>
  <si>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</si>
  <si>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</si>
  <si>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</si>
  <si>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</si>
  <si>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</si>
  <si>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</si>
  <si>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</si>
  <si>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</si>
  <si>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</si>
  <si>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</si>
  <si>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</si>
  <si>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</si>
  <si>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</si>
  <si>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</si>
  <si>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</si>
  <si>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</si>
  <si>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</si>
  <si>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</si>
  <si>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</si>
  <si>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</si>
  <si>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</si>
  <si>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</si>
  <si>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</si>
  <si>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</si>
  <si>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</si>
  <si>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</si>
  <si>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</si>
  <si>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</si>
  <si>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</si>
  <si>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</si>
  <si>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</si>
  <si>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</si>
  <si>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</si>
  <si>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</si>
  <si>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</si>
  <si>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</si>
  <si>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</si>
  <si>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</si>
  <si>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</si>
  <si>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</si>
  <si>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</si>
  <si>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</si>
  <si>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</si>
  <si>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</si>
  <si>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</si>
  <si>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</si>
  <si>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</si>
  <si>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</si>
  <si>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</si>
  <si>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</si>
  <si>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</si>
  <si>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</si>
  <si>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</si>
  <si>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</si>
  <si>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</si>
  <si>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</si>
  <si>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</si>
  <si>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</si>
  <si>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</si>
  <si>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</si>
  <si>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</si>
  <si>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</si>
  <si>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</si>
  <si>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</si>
  <si>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</si>
  <si>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</si>
  <si>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</si>
  <si>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</si>
  <si>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</si>
  <si>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</si>
  <si>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</si>
  <si>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</si>
  <si>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</si>
  <si>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</si>
  <si>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</si>
  <si>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</si>
  <si>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</si>
  <si>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</si>
  <si>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</si>
  <si>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</si>
  <si>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</si>
  <si>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</si>
  <si>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</si>
  <si>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</si>
  <si>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</si>
  <si>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</si>
  <si>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</si>
  <si>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</si>
  <si>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</si>
  <si>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</si>
  <si>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</si>
  <si>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</si>
  <si>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</si>
  <si>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</si>
  <si>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</si>
  <si>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</si>
  <si>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</si>
  <si>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</si>
  <si>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</si>
  <si>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</si>
  <si>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</si>
  <si>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</si>
  <si>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</si>
  <si>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</si>
  <si>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</si>
  <si>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</si>
  <si>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</si>
  <si>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</si>
  <si>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</si>
  <si>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</si>
  <si>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</si>
  <si>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</si>
  <si>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</si>
  <si>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</si>
  <si>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</si>
  <si>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</si>
  <si>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</si>
  <si>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</si>
  <si>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</si>
  <si>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</si>
  <si>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</si>
  <si>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</si>
  <si>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</si>
  <si>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</si>
  <si>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</si>
  <si>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</si>
  <si>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</si>
  <si>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</si>
  <si>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</si>
  <si>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</si>
  <si>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</si>
  <si>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</si>
  <si>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</si>
  <si>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</si>
  <si>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</si>
  <si>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</si>
  <si>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</si>
  <si>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</si>
  <si>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</si>
  <si>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</si>
  <si>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</si>
  <si>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</si>
  <si>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</si>
  <si>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</si>
  <si>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</si>
  <si>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</si>
  <si>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</si>
  <si>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</si>
  <si>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</si>
  <si>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</si>
  <si>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</si>
  <si>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</si>
  <si>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</si>
  <si>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</si>
  <si>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</si>
  <si>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</si>
  <si>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</si>
  <si>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</si>
  <si>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</si>
  <si>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</si>
  <si>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</si>
  <si>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</si>
  <si>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</si>
  <si>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</si>
  <si>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</si>
  <si>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</si>
  <si>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</si>
  <si>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</si>
  <si>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</si>
  <si>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</si>
  <si>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</si>
  <si>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</si>
  <si>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</si>
  <si>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</si>
  <si>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</si>
  <si>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</si>
  <si>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</si>
  <si>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</si>
  <si>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</si>
  <si>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</si>
  <si>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</si>
  <si>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</si>
  <si>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</si>
  <si>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</si>
  <si>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</si>
  <si>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</si>
  <si>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</si>
  <si>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</si>
  <si>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</si>
  <si>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</si>
  <si>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</si>
  <si>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</si>
  <si>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</si>
  <si>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</si>
  <si>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</si>
  <si>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</si>
  <si>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</si>
  <si>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</si>
  <si>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</si>
  <si>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</si>
  <si>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</si>
  <si>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</si>
  <si>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</si>
  <si>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</si>
  <si>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</si>
  <si>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</si>
  <si>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</si>
  <si>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</si>
  <si>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</si>
  <si>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</si>
  <si>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</si>
  <si>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</si>
  <si>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</si>
  <si>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</si>
  <si>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</si>
  <si>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</si>
  <si>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</si>
  <si>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</si>
  <si>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</si>
  <si>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</si>
  <si>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</si>
  <si>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</si>
  <si>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</si>
  <si>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</si>
  <si>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</si>
  <si>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</si>
  <si>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</si>
  <si>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</si>
  <si>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</si>
  <si>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</si>
  <si>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</si>
  <si>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</si>
  <si>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</si>
  <si>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</si>
  <si>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</si>
  <si>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</si>
  <si>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</si>
  <si>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</si>
  <si>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</si>
  <si>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</si>
  <si>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</si>
  <si>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</si>
  <si>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</si>
  <si>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</si>
  <si>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</si>
  <si>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</si>
  <si>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</si>
  <si>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</si>
  <si>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</si>
  <si>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</si>
  <si>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</si>
  <si>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</si>
  <si>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</si>
  <si>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</si>
  <si>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</si>
  <si>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</si>
  <si>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</si>
  <si>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</si>
  <si>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</si>
  <si>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</si>
  <si>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</si>
  <si>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</si>
  <si>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</si>
  <si>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</si>
  <si>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</si>
  <si>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</si>
  <si>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</si>
  <si>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</si>
  <si>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</si>
  <si>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</si>
  <si>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</si>
  <si>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</si>
  <si>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</si>
  <si>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</si>
  <si>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</si>
  <si>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</si>
  <si>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</si>
  <si>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</si>
  <si>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</si>
  <si>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</si>
  <si>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</si>
  <si>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</si>
  <si>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</si>
  <si>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</si>
  <si>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</si>
  <si>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</si>
  <si>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</si>
  <si>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</si>
  <si>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</si>
  <si>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</si>
  <si>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</si>
  <si>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</si>
  <si>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</si>
  <si>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</si>
  <si>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</si>
  <si>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</si>
  <si>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</si>
  <si>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</si>
  <si>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</si>
  <si>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</si>
  <si>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</si>
  <si>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</si>
  <si>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</si>
  <si>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</si>
  <si>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</si>
  <si>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</si>
  <si>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</si>
  <si>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</si>
  <si>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</si>
  <si>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</si>
  <si>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</si>
  <si>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</si>
  <si>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</si>
  <si>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</si>
  <si>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</si>
  <si>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</si>
  <si>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</si>
  <si>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</si>
  <si>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</si>
  <si>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</si>
  <si>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</si>
  <si>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</si>
  <si>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</si>
  <si>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</si>
  <si>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</si>
  <si>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</si>
  <si>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</si>
  <si>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</si>
  <si>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</si>
  <si>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</si>
  <si>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</si>
  <si>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</si>
  <si>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</si>
  <si>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</si>
  <si>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</si>
  <si>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</si>
  <si>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</si>
  <si>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</si>
  <si>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</si>
  <si>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</si>
  <si>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</si>
  <si>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</si>
  <si>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</si>
  <si>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</si>
  <si>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</si>
  <si>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</si>
  <si>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</si>
  <si>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</si>
  <si>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</si>
  <si>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</si>
  <si>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</si>
  <si>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</si>
  <si>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</si>
  <si>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</si>
  <si>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</si>
  <si>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</si>
  <si>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</si>
  <si>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</si>
  <si>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</si>
  <si>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</si>
  <si>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</si>
  <si>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</si>
  <si>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</si>
  <si>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</si>
  <si>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</si>
  <si>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</si>
  <si>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</si>
  <si>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</si>
  <si>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</si>
  <si>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</si>
  <si>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</si>
  <si>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</si>
  <si>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</si>
  <si>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</si>
  <si>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</si>
  <si>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</si>
  <si>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</si>
  <si>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</si>
  <si>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</si>
  <si>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</si>
  <si>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</si>
  <si>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</si>
  <si>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</si>
  <si>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</si>
  <si>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</si>
  <si>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</si>
  <si>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</si>
  <si>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</si>
  <si>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</si>
  <si>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</si>
  <si>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</si>
  <si>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</si>
  <si>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</si>
  <si>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</si>
  <si>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</si>
  <si>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</si>
  <si>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</si>
  <si>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</si>
  <si>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</si>
  <si>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</si>
  <si>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</si>
  <si>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</si>
  <si>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</si>
  <si>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</si>
  <si>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</si>
  <si>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</si>
  <si>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</si>
  <si>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</si>
  <si>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</si>
  <si>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</si>
  <si>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</si>
  <si>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</si>
  <si>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</si>
  <si>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</si>
  <si>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</si>
  <si>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</si>
  <si>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</si>
  <si>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</si>
  <si>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</si>
  <si>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</si>
  <si>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</si>
  <si>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</si>
  <si>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</si>
  <si>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</si>
  <si>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</si>
  <si>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</si>
  <si>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</si>
  <si>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</si>
  <si>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</si>
  <si>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</si>
  <si>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</si>
  <si>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</si>
  <si>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</si>
  <si>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</si>
  <si>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</si>
  <si>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</si>
  <si>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</si>
  <si>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</si>
  <si>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</si>
  <si>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</si>
  <si>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</si>
  <si>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</si>
  <si>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</si>
  <si>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</si>
  <si>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</si>
  <si>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</si>
  <si>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</si>
  <si>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</si>
  <si>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</si>
  <si>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</si>
  <si>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</si>
  <si>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</si>
  <si>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</si>
  <si>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</si>
  <si>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</si>
  <si>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</si>
  <si>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</si>
  <si>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</si>
  <si>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</si>
  <si>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</si>
  <si>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</si>
  <si>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</si>
  <si>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</si>
  <si>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</si>
  <si>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</si>
  <si>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</si>
  <si>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</si>
  <si>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</si>
  <si>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</si>
  <si>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</si>
  <si>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</si>
  <si>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</si>
  <si>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</si>
  <si>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</si>
  <si>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</si>
  <si>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</si>
  <si>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</si>
  <si>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</si>
  <si>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</si>
  <si>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</si>
  <si>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</si>
  <si>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</si>
  <si>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</si>
  <si>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</si>
  <si>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</si>
  <si>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</si>
  <si>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</si>
  <si>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</si>
  <si>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</si>
  <si>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</si>
  <si>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</si>
  <si>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</si>
  <si>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</si>
  <si>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</si>
  <si>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</si>
  <si>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</si>
  <si>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</si>
  <si>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</si>
  <si>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</si>
  <si>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</si>
  <si>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</si>
  <si>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</si>
  <si>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</si>
  <si>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</si>
  <si>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</si>
  <si>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</si>
  <si>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</si>
  <si>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</si>
  <si>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</si>
  <si>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</si>
  <si>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</si>
  <si>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</si>
  <si>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</si>
  <si>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</si>
  <si>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</si>
  <si>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</si>
  <si>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</si>
  <si>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</si>
  <si>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</si>
  <si>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</si>
  <si>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</si>
  <si>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</si>
  <si>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</si>
  <si>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</si>
  <si>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</si>
  <si>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</si>
  <si>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</si>
  <si>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</si>
  <si>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</si>
  <si>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</si>
  <si>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</si>
  <si>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</si>
  <si>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</si>
  <si>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</si>
  <si>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</si>
  <si>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</si>
  <si>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</si>
  <si>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</si>
  <si>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</si>
  <si>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</si>
  <si>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</si>
  <si>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</si>
  <si>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</si>
  <si>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</si>
  <si>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</si>
  <si>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</si>
  <si>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</si>
  <si>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</si>
  <si>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</si>
  <si>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</si>
  <si>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</si>
  <si>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</si>
  <si>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</si>
  <si>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</si>
  <si>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</si>
  <si>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</si>
  <si>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</si>
  <si>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</si>
  <si>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</si>
  <si>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</si>
  <si>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</si>
  <si>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</si>
  <si>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</si>
  <si>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</si>
  <si>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</si>
  <si>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</si>
  <si>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</si>
  <si>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</si>
  <si>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</si>
  <si>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</si>
  <si>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</si>
  <si>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</si>
  <si>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</si>
  <si>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</si>
  <si>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</si>
  <si>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</si>
  <si>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</si>
  <si>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</si>
  <si>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</si>
  <si>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</si>
  <si>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</si>
  <si>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</si>
  <si>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</si>
  <si>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</si>
  <si>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</si>
  <si>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</si>
  <si>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</si>
  <si>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</si>
  <si>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</si>
  <si>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</si>
  <si>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</si>
  <si>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</si>
  <si>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</si>
  <si>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</si>
  <si>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</si>
  <si>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</si>
  <si>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</si>
  <si>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</si>
  <si>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</si>
  <si>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</si>
  <si>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</si>
  <si>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</si>
  <si>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</si>
  <si>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</si>
  <si>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</si>
  <si>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</si>
  <si>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</si>
  <si>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</si>
  <si>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</si>
  <si>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</si>
  <si>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</si>
  <si>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</si>
  <si>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</si>
  <si>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</si>
  <si>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</si>
  <si>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</si>
  <si>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</si>
  <si>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</si>
  <si>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</si>
  <si>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</si>
  <si>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</si>
  <si>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</si>
  <si>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</si>
  <si>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</si>
  <si>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</si>
  <si>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</si>
  <si>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</si>
  <si>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</si>
  <si>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</si>
  <si>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</si>
  <si>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</si>
  <si>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</si>
  <si>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</si>
  <si>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</si>
  <si>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</si>
  <si>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</si>
  <si>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</si>
  <si>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</si>
  <si>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</si>
  <si>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</si>
  <si>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</si>
  <si>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</si>
  <si>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</si>
  <si>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</si>
  <si>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</si>
  <si>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</si>
  <si>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</si>
  <si>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</si>
  <si>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</si>
  <si>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</si>
  <si>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</si>
  <si>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</si>
  <si>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</si>
  <si>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</si>
  <si>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</si>
  <si>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</si>
  <si>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</si>
  <si>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</si>
  <si>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</si>
  <si>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</si>
  <si>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</si>
  <si>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</si>
  <si>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</si>
  <si>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</si>
  <si>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</si>
  <si>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</si>
  <si>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</si>
  <si>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</si>
  <si>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</si>
  <si>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</si>
  <si>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</si>
  <si>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</si>
  <si>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</si>
  <si>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</si>
  <si>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</si>
  <si>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</si>
  <si>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</si>
  <si>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</si>
  <si>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</si>
  <si>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</si>
  <si>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</si>
  <si>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</si>
  <si>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</si>
  <si>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</si>
  <si>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</si>
  <si>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</si>
  <si>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</si>
  <si>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</si>
  <si>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</si>
  <si>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</si>
  <si>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</si>
  <si>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</si>
  <si>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</si>
  <si>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</si>
  <si>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</si>
  <si>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</si>
  <si>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</si>
  <si>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</si>
  <si>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</si>
  <si>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</si>
  <si>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</si>
  <si>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</si>
  <si>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</si>
  <si>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</si>
  <si>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</si>
  <si>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</si>
  <si>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</si>
  <si>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</si>
  <si>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</si>
  <si>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</si>
  <si>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</si>
  <si>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</si>
  <si>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</si>
  <si>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</si>
  <si>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</si>
  <si>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</si>
  <si>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</si>
  <si>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</si>
  <si>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</si>
  <si>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</si>
  <si>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</si>
  <si>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</si>
  <si>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</si>
  <si>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</si>
  <si>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</si>
  <si>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</si>
  <si>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</si>
  <si>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</si>
  <si>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</si>
  <si>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</si>
  <si>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</si>
  <si>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</si>
  <si>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</si>
  <si>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</si>
  <si>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</si>
  <si>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</si>
  <si>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</si>
  <si>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</si>
  <si>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</si>
  <si>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</si>
  <si>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</si>
  <si>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</si>
  <si>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</si>
  <si>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</si>
  <si>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</si>
  <si>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</si>
  <si>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</si>
  <si>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</si>
  <si>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</si>
  <si>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</si>
  <si>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</si>
  <si>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</si>
  <si>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</si>
  <si>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</si>
  <si>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</si>
  <si>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</si>
  <si>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</si>
  <si>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</si>
  <si>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</si>
  <si>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</si>
  <si>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</si>
  <si>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</si>
  <si>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</si>
  <si>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</si>
  <si>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</si>
  <si>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</si>
  <si>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</si>
  <si>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</si>
  <si>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</si>
  <si>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</si>
  <si>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</si>
  <si>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</si>
  <si>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</si>
  <si>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</si>
  <si>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</si>
  <si>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</si>
  <si>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</si>
  <si>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</si>
  <si>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</si>
  <si>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</si>
  <si>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</si>
  <si>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</si>
  <si>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</si>
  <si>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</si>
  <si>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</si>
  <si>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</si>
  <si>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</si>
  <si>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</si>
  <si>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</si>
  <si>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</si>
  <si>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</si>
  <si>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</si>
  <si>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</si>
  <si>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</si>
  <si>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</si>
  <si>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</si>
  <si>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</si>
  <si>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</si>
  <si>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</si>
  <si>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</si>
  <si>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</si>
  <si>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</si>
  <si>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</si>
  <si>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</si>
  <si>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</si>
  <si>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</si>
  <si>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</si>
  <si>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</si>
  <si>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</si>
  <si>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</si>
  <si>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</si>
  <si>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</si>
  <si>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</si>
  <si>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</si>
  <si>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</si>
  <si>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</si>
  <si>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</si>
  <si>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</si>
  <si>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</si>
  <si>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</si>
  <si>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</si>
  <si>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</si>
  <si>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</si>
  <si>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</si>
  <si>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</si>
  <si>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</si>
  <si>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</si>
  <si>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</si>
  <si>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</si>
  <si>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</si>
  <si>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</si>
  <si>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</si>
  <si>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</si>
  <si>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</si>
  <si>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</si>
  <si>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</si>
  <si>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</si>
  <si>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</si>
  <si>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</si>
  <si>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</si>
  <si>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</si>
  <si>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</si>
  <si>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</si>
  <si>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</si>
  <si>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</si>
  <si>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</si>
  <si>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</si>
  <si>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</si>
  <si>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</si>
  <si>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</si>
  <si>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</si>
  <si>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</si>
  <si>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</si>
  <si>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</si>
  <si>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</si>
  <si>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</si>
  <si>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</si>
  <si>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</si>
  <si>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</si>
  <si>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</si>
  <si>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</si>
  <si>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</si>
  <si>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</si>
  <si>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</si>
  <si>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</si>
  <si>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</si>
  <si>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</si>
  <si>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</si>
  <si>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</si>
  <si>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</si>
  <si>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</si>
  <si>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</si>
  <si>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</si>
  <si>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</si>
  <si>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</si>
  <si>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</si>
  <si>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</si>
  <si>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</si>
  <si>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</si>
  <si>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</si>
  <si>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</si>
  <si>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</si>
  <si>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</si>
  <si>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</si>
  <si>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</si>
  <si>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</si>
  <si>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</si>
  <si>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</si>
  <si>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</si>
  <si>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</si>
  <si>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</si>
  <si>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</si>
  <si>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</si>
  <si>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</si>
  <si>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</si>
  <si>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</si>
  <si>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</si>
  <si>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</si>
  <si>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</si>
  <si>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</si>
  <si>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</si>
  <si>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</si>
  <si>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</si>
  <si>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</si>
  <si>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</si>
  <si>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</si>
  <si>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</si>
  <si>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</si>
  <si>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</si>
  <si>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</si>
  <si>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</si>
  <si>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</si>
  <si>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</si>
  <si>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</si>
  <si>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</si>
  <si>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</si>
  <si>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</si>
  <si>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</si>
  <si>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</si>
  <si>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</si>
  <si>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</si>
  <si>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</si>
  <si>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</si>
  <si>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</si>
  <si>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</si>
  <si>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</si>
  <si>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</si>
  <si>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</si>
  <si>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</si>
  <si>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</si>
  <si>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</si>
  <si>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</si>
  <si>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</si>
  <si>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</si>
  <si>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</si>
  <si>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</si>
  <si>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</si>
  <si>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</si>
  <si>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</si>
  <si>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</si>
  <si>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</si>
  <si>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</si>
  <si>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</si>
  <si>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</si>
  <si>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</si>
  <si>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</si>
  <si>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</si>
  <si>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</si>
  <si>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</si>
  <si>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</si>
  <si>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</si>
  <si>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</si>
  <si>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</si>
  <si>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</si>
  <si>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</si>
  <si>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</si>
  <si>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</si>
  <si>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</si>
  <si>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</si>
  <si>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</si>
  <si>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</si>
  <si>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</si>
  <si>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</si>
  <si>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</si>
  <si>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</si>
  <si>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</si>
  <si>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</si>
  <si>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</si>
  <si>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</si>
  <si>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</si>
  <si>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</si>
  <si>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</si>
  <si>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</si>
  <si>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</si>
  <si>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</si>
  <si>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</si>
  <si>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</si>
  <si>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</si>
  <si>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</si>
  <si>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</si>
  <si>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</si>
  <si>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</si>
  <si>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</si>
  <si>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</si>
  <si>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</si>
  <si>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</si>
  <si>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</si>
  <si>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</si>
  <si>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</si>
  <si>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</si>
  <si>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</si>
  <si>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</si>
  <si>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</si>
  <si>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</si>
  <si>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</si>
  <si>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</si>
  <si>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</si>
  <si>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</si>
  <si>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</si>
  <si>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</si>
  <si>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</si>
  <si>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</si>
  <si>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</si>
  <si>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</si>
  <si>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</si>
  <si>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</si>
  <si>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</si>
  <si>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</si>
  <si>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</si>
  <si>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</si>
  <si>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</si>
  <si>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</si>
  <si>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</si>
  <si>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</si>
  <si>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</si>
  <si>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</si>
  <si>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</si>
  <si>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</si>
  <si>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</si>
  <si>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</si>
  <si>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</si>
  <si>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</si>
  <si>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</si>
  <si>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</si>
  <si>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</si>
  <si>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</si>
  <si>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</si>
  <si>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</si>
  <si>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</si>
  <si>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</si>
  <si>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</si>
  <si>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</si>
  <si>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</si>
  <si>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</si>
  <si>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</si>
  <si>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</si>
  <si>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</si>
  <si>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</si>
  <si>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</si>
  <si>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</si>
  <si>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</si>
  <si>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</si>
  <si>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</si>
  <si>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</si>
  <si>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</si>
  <si>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</si>
  <si>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</si>
  <si>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</si>
  <si>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</si>
  <si>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</si>
  <si>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</si>
  <si>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</si>
  <si>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</si>
  <si>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</si>
  <si>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</si>
  <si>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</si>
  <si>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</si>
  <si>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</si>
  <si>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</si>
  <si>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</si>
  <si>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</si>
  <si>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</si>
  <si>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</si>
  <si>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</si>
  <si>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</si>
  <si>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</si>
  <si>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</si>
  <si>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</si>
  <si>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</si>
  <si>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</si>
  <si>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</si>
  <si>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</si>
  <si>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</si>
  <si>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</si>
  <si>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</si>
  <si>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</si>
  <si>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</si>
  <si>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</si>
  <si>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</si>
  <si>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</si>
  <si>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</si>
  <si>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</si>
  <si>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</si>
  <si>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</si>
  <si>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</si>
  <si>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</si>
  <si>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</si>
  <si>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</si>
  <si>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</si>
  <si>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</si>
  <si>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</si>
  <si>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</si>
  <si>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</si>
  <si>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</si>
  <si>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</si>
  <si>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</si>
  <si>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</si>
  <si>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</si>
  <si>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</si>
  <si>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</si>
  <si>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</si>
  <si>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</si>
  <si>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</si>
  <si>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</si>
  <si>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</si>
  <si>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</si>
  <si>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</si>
  <si>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</si>
  <si>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</si>
  <si>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</si>
  <si>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</si>
  <si>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</si>
  <si>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</si>
  <si>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</si>
  <si>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</si>
  <si>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</si>
  <si>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</si>
  <si>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</si>
  <si>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</si>
  <si>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</si>
  <si>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</si>
  <si>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</si>
  <si>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</si>
  <si>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</si>
  <si>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</si>
  <si>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</si>
  <si>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</si>
  <si>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</si>
  <si>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</si>
  <si>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</si>
  <si>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</si>
  <si>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</si>
  <si>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</si>
  <si>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</si>
  <si>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</si>
  <si>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</si>
  <si>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</si>
  <si>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</si>
  <si>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</si>
  <si>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</si>
  <si>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</si>
  <si>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</si>
  <si>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</si>
  <si>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</si>
  <si>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</si>
  <si>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</si>
  <si>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</si>
  <si>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</si>
  <si>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</si>
  <si>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</si>
  <si>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</si>
  <si>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</si>
  <si>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</si>
  <si>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</si>
  <si>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</si>
  <si>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</si>
  <si>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</si>
  <si>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</si>
  <si>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</si>
  <si>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</si>
  <si>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</si>
  <si>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</si>
  <si>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</si>
  <si>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</si>
  <si>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</si>
  <si>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</si>
  <si>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</si>
  <si>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</si>
  <si>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</si>
  <si>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</si>
  <si>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</si>
  <si>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</si>
  <si>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</si>
  <si>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</si>
  <si>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</si>
  <si>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</si>
  <si>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</si>
  <si>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</si>
  <si>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</si>
  <si>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</si>
  <si>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</si>
  <si>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</si>
  <si>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</si>
  <si>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</si>
  <si>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</si>
  <si>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</si>
  <si>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</si>
  <si>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</si>
  <si>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</si>
  <si>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</si>
  <si>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</si>
  <si>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</si>
  <si>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</si>
  <si>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</si>
  <si>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</si>
  <si>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</si>
  <si>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</si>
  <si>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</si>
  <si>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</si>
  <si>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</si>
  <si>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</si>
  <si>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</si>
  <si>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</si>
  <si>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</si>
  <si>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</si>
  <si>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</si>
  <si>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</si>
  <si>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</si>
  <si>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</si>
  <si>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</si>
  <si>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</si>
  <si>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</si>
  <si>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</si>
  <si>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</si>
  <si>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</si>
  <si>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</si>
  <si>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</si>
  <si>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</si>
  <si>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</si>
  <si>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</si>
  <si>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</si>
  <si>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</si>
  <si>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</si>
  <si>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</si>
  <si>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</si>
  <si>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</si>
  <si>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</si>
  <si>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</si>
  <si>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</si>
  <si>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</si>
  <si>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</si>
  <si>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</si>
  <si>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</si>
  <si>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</si>
  <si>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</si>
  <si>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</si>
  <si>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</si>
  <si>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</si>
  <si>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</si>
  <si>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</si>
  <si>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</si>
  <si>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</si>
  <si>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</si>
  <si>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</si>
  <si>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</si>
  <si>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</si>
  <si>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</si>
  <si>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</si>
  <si>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</si>
  <si>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</si>
  <si>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</si>
  <si>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</si>
  <si>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</si>
  <si>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</si>
  <si>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</si>
  <si>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</si>
  <si>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</si>
  <si>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</si>
  <si>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</si>
  <si>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</si>
  <si>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</si>
  <si>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</si>
  <si>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</si>
  <si>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</si>
  <si>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</si>
  <si>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</si>
  <si>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</si>
  <si>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</si>
  <si>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</si>
  <si>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</si>
  <si>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</si>
  <si>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</si>
  <si>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</si>
  <si>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</si>
  <si>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</si>
  <si>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</si>
  <si>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</si>
  <si>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</si>
  <si>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</si>
  <si>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</si>
  <si>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</si>
  <si>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</si>
  <si>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</si>
  <si>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</si>
  <si>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</si>
  <si>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</si>
  <si>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</si>
  <si>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</si>
  <si>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</si>
  <si>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</si>
  <si>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</si>
  <si>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</si>
  <si>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</si>
  <si>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</si>
  <si>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</si>
  <si>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</si>
  <si>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</si>
  <si>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</si>
  <si>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</si>
  <si>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</si>
  <si>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</si>
  <si>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</si>
  <si>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</si>
  <si>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</si>
  <si>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</si>
  <si>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</si>
  <si>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</si>
  <si>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</si>
  <si>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</si>
  <si>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</si>
  <si>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</si>
  <si>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</si>
  <si>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</si>
  <si>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</si>
  <si>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</si>
  <si>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</si>
  <si>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</si>
  <si>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</si>
  <si>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</si>
  <si>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</si>
  <si>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</si>
  <si>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</si>
  <si>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</si>
  <si>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</si>
  <si>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</si>
  <si>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</si>
  <si>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</si>
  <si>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</si>
  <si>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</si>
  <si>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</si>
  <si>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</si>
  <si>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</si>
  <si>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</si>
  <si>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</si>
  <si>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</si>
  <si>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</si>
  <si>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</si>
  <si>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</si>
  <si>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</si>
  <si>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</si>
  <si>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</si>
  <si>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</si>
  <si>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</si>
  <si>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</si>
  <si>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</si>
  <si>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</si>
  <si>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</si>
  <si>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</si>
  <si>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</si>
  <si>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</si>
  <si>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</si>
  <si>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</si>
  <si>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</si>
  <si>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</si>
  <si>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</si>
  <si>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</si>
  <si>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</si>
  <si>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</si>
  <si>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</si>
  <si>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</si>
  <si>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</si>
  <si>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</si>
  <si>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</si>
  <si>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</si>
  <si>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</si>
  <si>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</si>
  <si>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</si>
  <si>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</si>
  <si>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</si>
  <si>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</si>
  <si>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</si>
  <si>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</si>
  <si>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</si>
  <si>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</si>
  <si>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</si>
  <si>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</si>
  <si>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</si>
  <si>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</si>
  <si>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</si>
  <si>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</si>
  <si>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</si>
  <si>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</si>
  <si>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</si>
  <si>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</si>
  <si>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</si>
  <si>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</si>
  <si>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</si>
  <si>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</si>
  <si>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</si>
  <si>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</si>
  <si>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</si>
  <si>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</si>
  <si>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</si>
  <si>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</si>
  <si>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</si>
  <si>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</si>
  <si>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</si>
  <si>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</si>
  <si>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</si>
  <si>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</si>
  <si>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</si>
  <si>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</si>
  <si>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</si>
  <si>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</si>
  <si>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</si>
  <si>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</si>
  <si>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</si>
  <si>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</si>
  <si>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</si>
  <si>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</si>
  <si>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</si>
  <si>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</si>
  <si>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</si>
  <si>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</si>
  <si>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</si>
  <si>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</si>
  <si>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</si>
  <si>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</si>
  <si>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</si>
  <si>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</si>
  <si>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</si>
  <si>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</si>
  <si>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</si>
  <si>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</si>
  <si>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</si>
  <si>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</si>
  <si>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</si>
  <si>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</si>
  <si>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</si>
  <si>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</si>
  <si>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</si>
  <si>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</si>
  <si>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</si>
  <si>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</si>
  <si>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</si>
  <si>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</si>
  <si>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</si>
  <si>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</si>
  <si>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</si>
  <si>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</si>
  <si>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</si>
  <si>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</si>
  <si>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</si>
  <si>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</si>
  <si>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</si>
  <si>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</si>
  <si>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</si>
  <si>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</si>
  <si>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</si>
  <si>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</si>
  <si>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</si>
  <si>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</si>
  <si>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</si>
  <si>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</si>
  <si>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</si>
  <si>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</si>
  <si>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</si>
  <si>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</si>
  <si>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</si>
  <si>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</si>
  <si>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</si>
  <si>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</si>
  <si>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</si>
  <si>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</si>
  <si>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</si>
  <si>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</si>
  <si>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</si>
  <si>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</si>
  <si>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</si>
  <si>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</si>
  <si>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</si>
  <si>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</si>
  <si>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</si>
  <si>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</si>
  <si>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</si>
  <si>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</si>
  <si>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</si>
  <si>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</si>
  <si>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</si>
  <si>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</si>
  <si>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</si>
  <si>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</si>
  <si>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</si>
  <si>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</si>
  <si>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</si>
  <si>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</si>
  <si>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</si>
  <si>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</si>
  <si>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</si>
  <si>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</si>
  <si>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</si>
  <si>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</si>
  <si>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</si>
  <si>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</si>
  <si>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</si>
  <si>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</si>
  <si>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</si>
  <si>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</si>
  <si>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</si>
  <si>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</si>
  <si>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</si>
  <si>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</si>
  <si>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</si>
  <si>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</si>
  <si>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</si>
  <si>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</si>
  <si>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</si>
  <si>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</si>
  <si>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</si>
  <si>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</si>
  <si>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</si>
  <si>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</si>
  <si>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</si>
  <si>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</si>
  <si>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</si>
  <si>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</si>
  <si>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</si>
  <si>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</si>
  <si>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</si>
  <si>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</si>
  <si>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</si>
  <si>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</si>
  <si>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</si>
  <si>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</si>
  <si>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</si>
  <si>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</si>
  <si>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</si>
  <si>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</si>
  <si>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</si>
  <si>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</si>
  <si>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</si>
  <si>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</si>
  <si>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</si>
  <si>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</si>
  <si>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</si>
  <si>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</si>
  <si>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</si>
  <si>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</si>
  <si>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</si>
  <si>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</si>
  <si>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</si>
  <si>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</si>
  <si>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</si>
  <si>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</si>
  <si>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</si>
  <si>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</si>
  <si>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</si>
  <si>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</si>
  <si>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</si>
  <si>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</si>
  <si>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</si>
  <si>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</si>
  <si>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</si>
  <si>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</si>
  <si>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</si>
  <si>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</si>
  <si>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</si>
  <si>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</si>
  <si>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</si>
  <si>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</si>
  <si>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</si>
  <si>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</si>
  <si>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</si>
  <si>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</si>
  <si>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</si>
  <si>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</si>
  <si>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</si>
  <si>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</si>
  <si>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</si>
  <si>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</si>
  <si>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</si>
  <si>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</si>
  <si>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</si>
  <si>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</si>
  <si>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</si>
  <si>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</si>
  <si>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</si>
  <si>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</si>
  <si>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</si>
  <si>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</si>
  <si>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</si>
  <si>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</si>
  <si>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</si>
  <si>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</si>
  <si>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</si>
  <si>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</si>
  <si>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</si>
  <si>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</si>
  <si>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</si>
  <si>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</si>
  <si>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</si>
  <si>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</si>
  <si>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</si>
  <si>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</si>
  <si>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</si>
  <si>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</si>
  <si>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</si>
  <si>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</si>
  <si>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</si>
  <si>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</si>
  <si>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</si>
  <si>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</si>
  <si>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</si>
  <si>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</si>
  <si>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</si>
  <si>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</si>
  <si>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</si>
  <si>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</si>
  <si>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</si>
  <si>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</si>
  <si>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</si>
  <si>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</si>
  <si>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</si>
  <si>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</si>
  <si>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</si>
  <si>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</si>
  <si>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</si>
  <si>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</si>
  <si>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</si>
  <si>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</si>
  <si>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</si>
  <si>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</si>
  <si>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</si>
  <si>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</si>
  <si>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</si>
  <si>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</si>
  <si>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</si>
  <si>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</si>
  <si>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</si>
  <si>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</si>
  <si>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</si>
  <si>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</si>
  <si>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</si>
  <si>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</si>
  <si>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</si>
  <si>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</si>
  <si>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</si>
  <si>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</si>
  <si>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</si>
  <si>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</si>
  <si>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</si>
  <si>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</si>
  <si>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</si>
  <si>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</si>
  <si>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</si>
  <si>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</si>
  <si>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</si>
  <si>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</si>
  <si>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</si>
  <si>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</si>
  <si>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</si>
  <si>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</si>
  <si>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</si>
  <si>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</si>
  <si>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</si>
  <si>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</si>
  <si>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</si>
  <si>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</si>
  <si>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</si>
  <si>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</si>
  <si>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</si>
  <si>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</si>
  <si>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</si>
  <si>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</si>
  <si>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</si>
  <si>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</si>
  <si>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</si>
  <si>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</si>
  <si>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</si>
  <si>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</si>
  <si>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</si>
  <si>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</si>
  <si>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</si>
  <si>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</si>
  <si>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</si>
  <si>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</si>
  <si>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</si>
  <si>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</si>
  <si>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</si>
  <si>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</si>
  <si>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</si>
  <si>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</si>
  <si>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</si>
  <si>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</si>
  <si>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</si>
  <si>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</si>
  <si>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</si>
  <si>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</si>
  <si>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</si>
  <si>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</si>
  <si>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</si>
  <si>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</si>
  <si>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</si>
  <si>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</si>
  <si>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</si>
  <si>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</si>
  <si>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</si>
  <si>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</si>
  <si>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</si>
  <si>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</si>
  <si>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</si>
  <si>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</si>
  <si>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</si>
  <si>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</si>
  <si>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</si>
  <si>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</si>
  <si>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</si>
  <si>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</si>
  <si>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</si>
  <si>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</si>
  <si>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</si>
  <si>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</si>
  <si>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</si>
  <si>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</si>
  <si>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</si>
  <si>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</si>
  <si>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</si>
  <si>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</si>
  <si>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</si>
  <si>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</si>
  <si>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</si>
  <si>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</si>
  <si>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</si>
  <si>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</si>
  <si>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</si>
  <si>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</si>
  <si>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</si>
  <si>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</si>
  <si>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</si>
  <si>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</si>
  <si>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</si>
  <si>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</si>
  <si>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</si>
  <si>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</si>
  <si>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</si>
  <si>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</si>
  <si>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</si>
  <si>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</si>
  <si>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</si>
  <si>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</si>
  <si>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</si>
  <si>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</si>
  <si>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</si>
  <si>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</si>
  <si>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</si>
  <si>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</si>
  <si>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</si>
  <si>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</si>
  <si>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</si>
  <si>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</si>
  <si>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</si>
  <si>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</si>
  <si>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</si>
  <si>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</si>
  <si>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</si>
  <si>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</si>
  <si>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</si>
  <si>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</si>
  <si>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</si>
  <si>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</si>
  <si>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</si>
  <si>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</si>
  <si>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</si>
  <si>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</si>
  <si>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</si>
  <si>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</si>
  <si>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</si>
  <si>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</si>
  <si>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</si>
  <si>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</si>
  <si>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</si>
  <si>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</si>
  <si>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</si>
  <si>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</si>
  <si>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</si>
  <si>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</si>
  <si>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</si>
  <si>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</si>
  <si>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</si>
  <si>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</si>
  <si>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</si>
  <si>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</si>
  <si>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</si>
  <si>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</si>
  <si>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</si>
  <si>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</si>
  <si>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</si>
  <si>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</si>
  <si>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</si>
  <si>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</si>
  <si>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</si>
  <si>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</si>
  <si>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</si>
  <si>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</si>
  <si>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</si>
  <si>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</si>
  <si>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</si>
  <si>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</si>
  <si>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</si>
  <si>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</si>
  <si>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</si>
  <si>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</si>
  <si>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</si>
  <si>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</si>
  <si>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</si>
  <si>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</si>
  <si>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</si>
  <si>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</si>
  <si>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</si>
  <si>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</si>
  <si>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</si>
  <si>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</si>
  <si>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</si>
  <si>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</si>
  <si>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</si>
  <si>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</si>
  <si>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</si>
  <si>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</si>
  <si>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</si>
  <si>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</si>
  <si>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</si>
  <si>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</si>
  <si>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</si>
  <si>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</si>
  <si>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</si>
  <si>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</si>
  <si>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</si>
  <si>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</si>
  <si>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</si>
  <si>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</si>
  <si>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</si>
  <si>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</si>
  <si>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</si>
  <si>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</si>
  <si>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</si>
  <si>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</si>
  <si>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</si>
  <si>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</si>
  <si>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</si>
  <si>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</si>
  <si>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</si>
  <si>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</si>
  <si>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</si>
  <si>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</si>
  <si>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</si>
  <si>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</si>
  <si>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</si>
  <si>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</si>
  <si>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</si>
  <si>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</si>
  <si>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</si>
  <si>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</si>
  <si>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</si>
  <si>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</si>
  <si>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</si>
  <si>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</si>
  <si>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</si>
  <si>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</si>
  <si>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</si>
  <si>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</si>
  <si>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</si>
  <si>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</si>
  <si>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</si>
  <si>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</si>
  <si>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</si>
  <si>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</si>
  <si>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</si>
  <si>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</si>
  <si>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</si>
  <si>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</si>
  <si>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</si>
  <si>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</si>
  <si>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</si>
  <si>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</si>
  <si>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</si>
  <si>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</si>
  <si>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</si>
  <si>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</si>
  <si>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</si>
  <si>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</si>
  <si>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</si>
  <si>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</si>
  <si>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</si>
  <si>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</si>
  <si>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</si>
  <si>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</si>
  <si>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</si>
  <si>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</si>
  <si>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</si>
  <si>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</si>
  <si>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</si>
  <si>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</si>
  <si>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</si>
  <si>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</si>
  <si>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</si>
  <si>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</si>
  <si>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</si>
  <si>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</si>
  <si>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</si>
  <si>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</si>
  <si>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</si>
  <si>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</si>
  <si>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</si>
  <si>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</si>
  <si>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</si>
  <si>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</si>
  <si>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</si>
  <si>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</si>
  <si>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</si>
  <si>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</si>
  <si>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</si>
  <si>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</si>
  <si>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</si>
  <si>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</si>
  <si>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</si>
  <si>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</si>
  <si>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</si>
  <si>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</si>
  <si>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</si>
  <si>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</si>
  <si>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</si>
  <si>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</si>
  <si>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</si>
  <si>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</si>
  <si>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</si>
  <si>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</si>
  <si>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</si>
  <si>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</si>
  <si>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</si>
  <si>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</si>
  <si>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</si>
  <si>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</si>
  <si>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</si>
  <si>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</si>
  <si>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</si>
  <si>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</si>
  <si>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</si>
  <si>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</si>
  <si>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</si>
  <si>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</si>
  <si>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</si>
  <si>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</si>
  <si>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</si>
  <si>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</si>
  <si>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</si>
  <si>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</si>
  <si>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</si>
  <si>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</si>
  <si>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</si>
  <si>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</si>
  <si>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</si>
  <si>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</si>
  <si>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</si>
  <si>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</si>
  <si>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</si>
  <si>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</si>
  <si>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</si>
  <si>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</si>
  <si>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</si>
  <si>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</si>
  <si>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</si>
  <si>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</si>
  <si>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</si>
  <si>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</si>
  <si>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</si>
  <si>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</si>
  <si>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</si>
  <si>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</si>
  <si>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</si>
  <si>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</si>
  <si>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</si>
  <si>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</si>
  <si>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</si>
  <si>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</si>
  <si>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</si>
  <si>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</si>
  <si>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</si>
  <si>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</si>
  <si>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</si>
  <si>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</si>
  <si>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</si>
  <si>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</si>
  <si>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</si>
  <si>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</si>
  <si>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</si>
  <si>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</si>
  <si>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</si>
  <si>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</si>
  <si>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</si>
  <si>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</si>
  <si>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</si>
  <si>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</si>
  <si>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</si>
  <si>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</si>
  <si>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</si>
  <si>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</si>
  <si>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</si>
  <si>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</si>
  <si>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</si>
  <si>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</si>
  <si>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</si>
  <si>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</si>
  <si>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</si>
  <si>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</si>
  <si>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</si>
  <si>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</si>
  <si>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</si>
  <si>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</si>
  <si>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</si>
  <si>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</si>
  <si>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</si>
  <si>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</si>
  <si>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</si>
  <si>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</si>
  <si>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</si>
  <si>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</si>
  <si>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</si>
  <si>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</si>
  <si>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</si>
  <si>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</si>
  <si>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</si>
  <si>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</si>
  <si>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</si>
  <si>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</si>
  <si>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</si>
  <si>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</si>
  <si>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</si>
  <si>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</si>
  <si>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</si>
  <si>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</si>
  <si>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</si>
  <si>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</si>
  <si>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</si>
  <si>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</si>
  <si>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</si>
  <si>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</si>
  <si>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</si>
  <si>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</si>
  <si>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</si>
  <si>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</si>
  <si>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</si>
  <si>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</si>
  <si>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</si>
  <si>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</si>
  <si>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</si>
  <si>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</si>
  <si>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</si>
  <si>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</si>
  <si>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</si>
  <si>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</si>
  <si>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</si>
  <si>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</si>
  <si>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</si>
  <si>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</si>
  <si>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</si>
  <si>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</si>
  <si>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</si>
  <si>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</si>
  <si>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</si>
  <si>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</si>
  <si>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</si>
  <si>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</si>
  <si>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</si>
  <si>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</si>
  <si>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</si>
  <si>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</si>
  <si>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</si>
  <si>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</si>
  <si>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</si>
  <si>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</si>
  <si>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</si>
  <si>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</si>
  <si>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</si>
  <si>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</si>
  <si>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</si>
  <si>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</si>
  <si>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</si>
  <si>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</si>
  <si>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</si>
  <si>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</si>
  <si>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</si>
  <si>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</si>
  <si>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</si>
  <si>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</si>
  <si>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</si>
  <si>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</si>
  <si>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</si>
  <si>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</si>
  <si>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</si>
  <si>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</si>
  <si>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</si>
  <si>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</si>
  <si>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</si>
  <si>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</si>
  <si>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</si>
  <si>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</si>
  <si>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</si>
  <si>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</si>
  <si>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</si>
  <si>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</si>
  <si>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</si>
  <si>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</si>
  <si>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</si>
  <si>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</si>
  <si>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</si>
  <si>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</si>
  <si>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</si>
  <si>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</si>
  <si>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</si>
  <si>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</si>
  <si>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</si>
  <si>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</si>
  <si>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</si>
  <si>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</si>
  <si>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</si>
  <si>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</si>
  <si>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</si>
  <si>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</si>
  <si>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</si>
  <si>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</si>
  <si>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</si>
  <si>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</si>
  <si>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</si>
  <si>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</si>
  <si>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</si>
  <si>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</si>
  <si>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</si>
  <si>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</si>
  <si>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</si>
  <si>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</si>
  <si>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</si>
  <si>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</si>
  <si>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</si>
  <si>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</si>
  <si>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</si>
  <si>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</si>
  <si>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</si>
  <si>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</si>
  <si>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</si>
  <si>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</si>
  <si>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</si>
  <si>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</si>
  <si>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</si>
  <si>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</si>
  <si>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</si>
  <si>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</si>
  <si>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</si>
  <si>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</si>
  <si>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</si>
  <si>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</si>
  <si>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</si>
  <si>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</si>
  <si>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</si>
  <si>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</si>
  <si>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</si>
  <si>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</si>
  <si>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</si>
  <si>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</si>
  <si>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</si>
  <si>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</si>
  <si>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</si>
  <si>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</si>
  <si>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</si>
  <si>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</si>
  <si>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</si>
  <si>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</si>
  <si>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</si>
  <si>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</si>
  <si>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</si>
  <si>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</si>
  <si>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</si>
  <si>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</si>
  <si>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</si>
  <si>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</si>
  <si>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</si>
  <si>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</si>
  <si>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</si>
  <si>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</si>
  <si>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</si>
  <si>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</si>
  <si>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</si>
  <si>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</si>
  <si>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</si>
  <si>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</si>
  <si>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</si>
  <si>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</si>
  <si>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</si>
  <si>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</si>
  <si>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</si>
  <si>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</si>
  <si>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</si>
  <si>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</si>
  <si>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</si>
  <si>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</si>
  <si>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</si>
  <si>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</si>
  <si>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</si>
  <si>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</si>
  <si>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</si>
  <si>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</si>
  <si>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</si>
  <si>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</si>
  <si>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</si>
  <si>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</si>
  <si>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</si>
  <si>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</si>
  <si>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</si>
  <si>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</si>
  <si>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</si>
  <si>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</si>
  <si>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</si>
  <si>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</si>
  <si>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</si>
  <si>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</si>
  <si>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</si>
  <si>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</si>
  <si>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</si>
  <si>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</si>
  <si>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</si>
  <si>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</si>
  <si>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</si>
  <si>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</si>
  <si>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</si>
  <si>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</si>
  <si>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</si>
  <si>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</si>
  <si>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</si>
  <si>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</si>
  <si>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</si>
  <si>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</si>
  <si>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</si>
  <si>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</si>
  <si>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</si>
  <si>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</si>
  <si>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</si>
  <si>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</si>
  <si>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</si>
  <si>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</si>
  <si>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</si>
  <si>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</si>
  <si>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</si>
  <si>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</si>
  <si>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</si>
  <si>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</si>
  <si>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</si>
  <si>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</si>
  <si>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</si>
  <si>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</si>
  <si>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</si>
  <si>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</si>
  <si>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</si>
  <si>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</si>
  <si>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</si>
  <si>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</si>
  <si>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</si>
  <si>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</si>
  <si>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</si>
  <si>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</si>
  <si>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</si>
  <si>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</si>
  <si>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</si>
  <si>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</si>
  <si>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</si>
  <si>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</si>
  <si>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</si>
  <si>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</si>
  <si>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</si>
  <si>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</si>
  <si>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</si>
  <si>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</si>
  <si>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</si>
  <si>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</si>
  <si>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</si>
  <si>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</si>
  <si>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</si>
  <si>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</si>
  <si>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</si>
  <si>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</si>
  <si>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</si>
  <si>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</si>
  <si>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</si>
  <si>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</si>
  <si>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</si>
  <si>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</si>
  <si>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</si>
  <si>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</si>
  <si>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</si>
  <si>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</si>
  <si>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</si>
  <si>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</si>
  <si>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</si>
  <si>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</si>
  <si>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</si>
  <si>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</si>
  <si>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</si>
  <si>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</si>
  <si>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</si>
  <si>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</si>
  <si>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</si>
  <si>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</si>
  <si>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</si>
  <si>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</si>
  <si>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</si>
  <si>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</si>
  <si>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</si>
  <si>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</si>
  <si>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</si>
  <si>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</si>
  <si>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</si>
  <si>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</si>
  <si>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</si>
  <si>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</si>
  <si>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</si>
  <si>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</si>
  <si>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</si>
  <si>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</si>
  <si>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</si>
  <si>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</si>
  <si>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</si>
  <si>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</si>
  <si>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</si>
  <si>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</si>
  <si>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</si>
  <si>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</si>
  <si>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</si>
  <si>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</si>
  <si>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</si>
  <si>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</si>
  <si>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</si>
  <si>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</si>
  <si>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</si>
  <si>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</si>
  <si>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</si>
  <si>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</si>
  <si>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</si>
  <si>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</si>
  <si>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</si>
  <si>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</si>
  <si>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</si>
  <si>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</si>
  <si>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</si>
  <si>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</si>
  <si>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</si>
  <si>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</si>
  <si>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</si>
  <si>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</si>
  <si>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</si>
  <si>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</si>
  <si>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</si>
  <si>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</si>
  <si>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</si>
  <si>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</si>
  <si>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</si>
  <si>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</si>
  <si>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</si>
  <si>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</si>
  <si>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</si>
  <si>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</si>
  <si>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</si>
  <si>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</si>
  <si>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</si>
  <si>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</si>
  <si>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</si>
  <si>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</si>
  <si>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</si>
  <si>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</si>
  <si>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</si>
  <si>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</si>
  <si>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</si>
  <si>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</si>
  <si>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</si>
  <si>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</si>
  <si>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</si>
  <si>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</si>
  <si>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</si>
  <si>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</si>
  <si>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</si>
  <si>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</si>
  <si>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</si>
  <si>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</si>
  <si>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</si>
  <si>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</si>
  <si>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</si>
  <si>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</si>
  <si>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</si>
  <si>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</si>
  <si>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</si>
  <si>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</si>
  <si>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</si>
  <si>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</si>
  <si>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</si>
  <si>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</si>
  <si>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</si>
  <si>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</si>
  <si>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</si>
  <si>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</si>
  <si>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</si>
  <si>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</si>
  <si>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</si>
  <si>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</si>
  <si>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</si>
  <si>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</si>
  <si>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</si>
  <si>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</si>
  <si>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</si>
  <si>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</si>
  <si>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</si>
  <si>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</si>
  <si>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</si>
  <si>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</si>
  <si>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</si>
  <si>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</si>
  <si>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</si>
  <si>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</si>
  <si>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</si>
  <si>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</si>
  <si>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</si>
  <si>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</si>
  <si>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</si>
  <si>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</si>
  <si>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</si>
  <si>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</si>
  <si>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</si>
  <si>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</si>
  <si>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</si>
  <si>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</si>
  <si>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</si>
  <si>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</si>
  <si>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</si>
  <si>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</si>
  <si>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</si>
  <si>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</si>
  <si>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</si>
  <si>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</si>
  <si>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</si>
  <si>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</si>
  <si>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</si>
  <si>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</si>
  <si>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</si>
  <si>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</si>
  <si>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</si>
  <si>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</si>
  <si>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</si>
  <si>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</si>
  <si>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</si>
  <si>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</si>
  <si>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</si>
  <si>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</si>
  <si>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</si>
  <si>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</si>
  <si>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</si>
  <si>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</si>
  <si>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</si>
  <si>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</si>
  <si>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</si>
  <si>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</si>
  <si>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</si>
  <si>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</si>
  <si>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</si>
  <si>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</si>
  <si>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</si>
  <si>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</si>
  <si>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</si>
  <si>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</si>
  <si>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</si>
  <si>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</si>
  <si>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</si>
  <si>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</si>
  <si>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</si>
  <si>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</si>
  <si>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</si>
  <si>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</si>
  <si>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</si>
  <si>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</si>
  <si>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</si>
  <si>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</si>
  <si>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</si>
  <si>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</si>
  <si>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</si>
  <si>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</si>
  <si>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</si>
  <si>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</si>
  <si>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</si>
  <si>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</si>
  <si>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</si>
  <si>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</si>
  <si>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</si>
  <si>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</si>
  <si>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</si>
  <si>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</si>
  <si>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</si>
  <si>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</si>
  <si>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</si>
  <si>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</si>
  <si>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</si>
  <si>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</si>
  <si>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</si>
  <si>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</si>
  <si>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</si>
  <si>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</si>
  <si>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</si>
  <si>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</si>
  <si>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</si>
  <si>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</si>
  <si>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</si>
  <si>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</si>
  <si>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</si>
  <si>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</si>
  <si>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</si>
  <si>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</si>
  <si>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</si>
  <si>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</si>
  <si>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</si>
  <si>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</si>
  <si>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</si>
  <si>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</si>
  <si>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</si>
  <si>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</si>
  <si>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</si>
  <si>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</si>
  <si>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</si>
  <si>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</si>
  <si>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</si>
  <si>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</si>
  <si>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</si>
  <si>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</si>
  <si>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</si>
  <si>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</si>
  <si>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</si>
  <si>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</si>
  <si>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</si>
  <si>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</si>
  <si>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</si>
  <si>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</si>
  <si>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</si>
  <si>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</si>
  <si>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</si>
  <si>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</si>
  <si>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</si>
  <si>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</si>
  <si>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</si>
  <si>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</si>
  <si>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</si>
  <si>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</si>
  <si>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</si>
  <si>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</si>
  <si>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</si>
  <si>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</si>
  <si>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</si>
  <si>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</si>
  <si>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</si>
  <si>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</si>
  <si>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</si>
  <si>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</si>
  <si>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</si>
  <si>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</si>
  <si>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</si>
  <si>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</si>
  <si>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</si>
  <si>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</si>
  <si>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</si>
  <si>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</si>
  <si>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</si>
  <si>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</si>
  <si>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</si>
  <si>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</si>
  <si>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</si>
  <si>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</si>
  <si>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</si>
  <si>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</si>
  <si>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</si>
  <si>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</si>
  <si>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</si>
  <si>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</si>
  <si>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</si>
  <si>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</si>
  <si>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</si>
  <si>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</si>
  <si>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</si>
  <si>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</si>
  <si>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</si>
  <si>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</si>
  <si>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</si>
  <si>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</si>
  <si>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</si>
  <si>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</si>
  <si>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</si>
  <si>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</si>
  <si>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</si>
  <si>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</si>
  <si>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</si>
  <si>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</si>
  <si>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</si>
  <si>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</si>
  <si>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</si>
  <si>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</si>
  <si>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</si>
  <si>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</si>
  <si>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</si>
  <si>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</si>
  <si>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</si>
  <si>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</si>
  <si>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</si>
  <si>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</si>
  <si>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</si>
  <si>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</si>
  <si>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</si>
  <si>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</si>
  <si>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</si>
  <si>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</si>
  <si>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</si>
  <si>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</si>
  <si>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</si>
  <si>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</si>
  <si>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</si>
  <si>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</si>
  <si>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</si>
  <si>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</si>
  <si>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</si>
  <si>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</si>
  <si>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</si>
  <si>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</si>
  <si>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</si>
  <si>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</si>
  <si>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</si>
  <si>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</si>
  <si>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</si>
  <si>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</si>
  <si>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</si>
  <si>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</si>
  <si>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</si>
  <si>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</si>
  <si>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</si>
  <si>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</si>
  <si>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</si>
  <si>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</si>
  <si>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</si>
  <si>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</si>
  <si>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</si>
  <si>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</si>
  <si>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</si>
  <si>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</si>
  <si>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</si>
  <si>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</si>
  <si>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</si>
  <si>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</si>
  <si>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</si>
  <si>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</si>
  <si>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</si>
  <si>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</si>
  <si>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</si>
  <si>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</si>
  <si>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</si>
  <si>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</si>
  <si>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</si>
  <si>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</si>
  <si>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</si>
  <si>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</si>
  <si>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</si>
  <si>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</si>
  <si>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</si>
  <si>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</si>
  <si>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</si>
  <si>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</si>
  <si>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</si>
  <si>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</si>
  <si>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</si>
  <si>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</si>
  <si>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</si>
  <si>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</si>
  <si>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</si>
  <si>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</si>
  <si>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</si>
  <si>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</si>
  <si>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</si>
  <si>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</si>
  <si>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</si>
  <si>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</si>
  <si>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</si>
  <si>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</si>
  <si>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</si>
  <si>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</si>
  <si>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</si>
  <si>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</si>
  <si>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</si>
  <si>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</si>
  <si>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</si>
  <si>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</si>
  <si>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</si>
  <si>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</si>
  <si>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</si>
  <si>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</si>
  <si>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</si>
  <si>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</si>
  <si>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</si>
  <si>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</si>
  <si>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</si>
  <si>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</si>
  <si>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</si>
  <si>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</si>
  <si>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</si>
  <si>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</si>
  <si>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</si>
  <si>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</si>
  <si>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</si>
  <si>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</si>
  <si>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</si>
  <si>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</si>
  <si>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</si>
  <si>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</si>
  <si>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</si>
  <si>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</si>
  <si>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</si>
  <si>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</si>
  <si>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</si>
  <si>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</si>
  <si>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</si>
  <si>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</si>
  <si>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</si>
  <si>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</si>
  <si>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</si>
  <si>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</si>
  <si>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</si>
  <si>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</si>
  <si>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</si>
  <si>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</si>
  <si>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</si>
  <si>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</si>
  <si>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</si>
  <si>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</si>
  <si>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</si>
  <si>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</si>
  <si>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</si>
  <si>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</si>
  <si>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</si>
  <si>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</si>
  <si>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</si>
  <si>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</si>
  <si>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</si>
  <si>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</si>
  <si>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</si>
  <si>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</si>
  <si>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</si>
  <si>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</si>
  <si>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</si>
  <si>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</si>
  <si>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</si>
  <si>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</si>
  <si>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</si>
  <si>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</si>
  <si>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</si>
  <si>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</si>
  <si>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</si>
  <si>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</si>
  <si>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</si>
  <si>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</si>
  <si>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</si>
  <si>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</si>
  <si>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</si>
  <si>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</si>
  <si>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</si>
  <si>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</si>
  <si>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</si>
  <si>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</si>
  <si>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</si>
  <si>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</si>
  <si>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</si>
  <si>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</si>
  <si>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</si>
  <si>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</si>
  <si>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</si>
  <si>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</si>
  <si>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</si>
  <si>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</si>
  <si>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</si>
  <si>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</si>
  <si>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</si>
  <si>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</si>
  <si>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</si>
  <si>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</si>
  <si>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</si>
  <si>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</si>
  <si>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</si>
  <si>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</si>
  <si>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</si>
  <si>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</si>
  <si>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</si>
  <si>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</si>
  <si>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</si>
  <si>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</si>
  <si>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</si>
  <si>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</si>
  <si>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</si>
  <si>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</si>
  <si>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</si>
  <si>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</si>
  <si>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</si>
  <si>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</si>
  <si>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</si>
  <si>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</si>
  <si>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</si>
  <si>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</si>
  <si>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</si>
  <si>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</si>
  <si>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</si>
  <si>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</si>
  <si>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</si>
  <si>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</si>
  <si>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</si>
  <si>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</si>
  <si>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</si>
  <si>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</si>
  <si>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</si>
  <si>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</si>
  <si>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</si>
  <si>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</si>
  <si>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</si>
  <si>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</si>
  <si>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</si>
  <si>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</si>
  <si>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</si>
  <si>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</si>
  <si>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</si>
  <si>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</si>
  <si>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</si>
  <si>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</si>
  <si>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</si>
  <si>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</si>
  <si>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</si>
  <si>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</si>
  <si>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</si>
  <si>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</si>
  <si>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</si>
  <si>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</si>
  <si>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</si>
  <si>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</si>
  <si>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</si>
  <si>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</si>
  <si>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</si>
  <si>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</si>
  <si>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</si>
  <si>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</si>
  <si>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</si>
  <si>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</si>
  <si>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</si>
  <si>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</si>
  <si>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</si>
  <si>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</si>
  <si>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</si>
  <si>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</si>
  <si>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</si>
  <si>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</si>
  <si>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</si>
  <si>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</si>
  <si>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</si>
  <si>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</si>
  <si>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</si>
  <si>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</si>
  <si>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</si>
  <si>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</si>
  <si>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</si>
  <si>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</si>
  <si>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</si>
  <si>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</si>
  <si>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</si>
  <si>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</si>
  <si>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</si>
  <si>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</si>
  <si>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</si>
  <si>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</si>
  <si>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</si>
  <si>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</si>
  <si>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</si>
  <si>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</si>
  <si>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</si>
  <si>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</si>
  <si>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</si>
  <si>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</si>
  <si>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</si>
  <si>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</si>
  <si>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</si>
  <si>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</si>
  <si>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</si>
  <si>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</si>
  <si>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</si>
  <si>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</si>
  <si>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</si>
  <si>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</si>
  <si>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</si>
  <si>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</si>
  <si>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</si>
  <si>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</si>
  <si>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</si>
  <si>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</si>
  <si>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</si>
  <si>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</si>
  <si>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</si>
  <si>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</si>
  <si>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</si>
  <si>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</si>
  <si>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</si>
  <si>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</si>
  <si>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</si>
  <si>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</si>
  <si>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</si>
  <si>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</si>
  <si>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</si>
  <si>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</si>
  <si>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</si>
  <si>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</si>
  <si>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</si>
  <si>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</si>
  <si>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</si>
  <si>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</si>
  <si>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</si>
  <si>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</si>
  <si>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</si>
  <si>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</si>
  <si>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</si>
  <si>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</si>
  <si>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</si>
  <si>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</si>
  <si>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</si>
  <si>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</si>
  <si>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</si>
  <si>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</si>
  <si>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</si>
  <si>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</si>
  <si>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</si>
  <si>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</si>
  <si>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</si>
  <si>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</si>
  <si>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</si>
  <si>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</si>
  <si>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</si>
  <si>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</si>
  <si>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</si>
  <si>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</si>
  <si>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</si>
  <si>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</si>
  <si>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</si>
  <si>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</si>
  <si>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</si>
  <si>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</si>
  <si>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</si>
  <si>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</si>
  <si>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</si>
  <si>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</si>
  <si>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</si>
  <si>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</si>
  <si>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</si>
  <si>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</si>
  <si>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</si>
  <si>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</si>
  <si>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</si>
  <si>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</si>
  <si>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</si>
  <si>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</si>
  <si>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</si>
  <si>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</si>
  <si>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</si>
  <si>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</si>
  <si>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</si>
  <si>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</si>
  <si>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</si>
  <si>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</si>
  <si>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</si>
  <si>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</si>
  <si>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</si>
  <si>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</si>
  <si>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</si>
  <si>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</si>
  <si>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</si>
  <si>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</si>
  <si>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</si>
  <si>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</si>
  <si>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</si>
  <si>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</si>
  <si>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</si>
  <si>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</si>
  <si>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</si>
  <si>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</si>
  <si>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</si>
  <si>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</si>
  <si>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</si>
  <si>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</si>
  <si>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</si>
  <si>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</si>
  <si>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</si>
  <si>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</si>
  <si>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</si>
  <si>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</si>
  <si>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</si>
  <si>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</si>
  <si>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</si>
  <si>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</si>
  <si>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</si>
  <si>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</si>
  <si>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</si>
  <si>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</si>
  <si>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</si>
  <si>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</si>
  <si>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</si>
  <si>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</si>
  <si>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</si>
  <si>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</si>
  <si>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</si>
  <si>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</si>
  <si>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</si>
  <si>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</si>
  <si>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</si>
  <si>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</si>
  <si>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</si>
  <si>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</si>
  <si>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</si>
  <si>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</si>
  <si>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</si>
  <si>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</si>
  <si>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</si>
  <si>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</si>
  <si>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</si>
  <si>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</si>
  <si>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</si>
  <si>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</si>
  <si>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</si>
  <si>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</si>
  <si>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</si>
  <si>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</si>
  <si>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</si>
  <si>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</si>
  <si>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</si>
  <si>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</si>
  <si>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</si>
  <si>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</si>
  <si>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</si>
  <si>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</si>
  <si>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</si>
  <si>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</si>
  <si>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</si>
  <si>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</si>
  <si>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</si>
  <si>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</si>
  <si>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</si>
  <si>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</si>
  <si>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</si>
  <si>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</si>
  <si>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</si>
  <si>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</si>
  <si>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</si>
  <si>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</si>
  <si>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</si>
  <si>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</si>
  <si>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</si>
  <si>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</si>
  <si>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</si>
  <si>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</si>
  <si>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</si>
  <si>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</si>
  <si>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</si>
  <si>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</si>
  <si>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</si>
  <si>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</si>
  <si>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</si>
  <si>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</si>
  <si>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</si>
  <si>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</si>
  <si>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</si>
  <si>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</si>
  <si>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</si>
  <si>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</si>
  <si>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</si>
  <si>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</si>
  <si>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</si>
  <si>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</si>
  <si>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</si>
  <si>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</si>
  <si>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</si>
  <si>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</si>
  <si>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</si>
  <si>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</si>
  <si>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</si>
  <si>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</si>
  <si>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</si>
  <si>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</si>
  <si>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</si>
  <si>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</si>
  <si>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</si>
  <si>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</si>
  <si>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</si>
  <si>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</si>
  <si>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</si>
  <si>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</si>
  <si>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</si>
  <si>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</si>
  <si>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</si>
  <si>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</si>
  <si>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</si>
  <si>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</si>
  <si>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</si>
  <si>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</si>
  <si>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</si>
  <si>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</si>
  <si>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</si>
  <si>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</si>
  <si>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</si>
  <si>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</si>
  <si>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</si>
  <si>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</si>
  <si>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</si>
  <si>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</si>
  <si>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</si>
  <si>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</si>
  <si>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</si>
  <si>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</si>
  <si>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</si>
  <si>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</si>
  <si>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</si>
  <si>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</si>
  <si>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</si>
  <si>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</si>
  <si>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</si>
  <si>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</si>
  <si>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</si>
  <si>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</si>
  <si>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</si>
  <si>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</si>
  <si>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</si>
  <si>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</si>
  <si>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</si>
  <si>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</si>
  <si>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</si>
  <si>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</si>
  <si>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</si>
  <si>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</si>
  <si>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</si>
  <si>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</si>
  <si>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</si>
  <si>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</si>
  <si>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</si>
  <si>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</si>
  <si>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</si>
  <si>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</si>
  <si>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</si>
  <si>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</si>
  <si>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</si>
  <si>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</si>
  <si>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</si>
  <si>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</si>
  <si>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</si>
  <si>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</si>
  <si>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</si>
  <si>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</si>
  <si>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</si>
  <si>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</si>
  <si>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</si>
  <si>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</si>
  <si>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</si>
  <si>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</si>
  <si>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</si>
  <si>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</si>
  <si>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</si>
  <si>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</si>
  <si>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</si>
  <si>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</si>
  <si>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</si>
  <si>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</si>
  <si>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</si>
  <si>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</si>
  <si>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</si>
  <si>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</si>
  <si>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</si>
  <si>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</si>
  <si>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</si>
  <si>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</si>
  <si>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</si>
  <si>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</si>
  <si>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</si>
  <si>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</si>
  <si>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</si>
  <si>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</si>
  <si>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</si>
  <si>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</si>
  <si>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</si>
  <si>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</si>
  <si>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</si>
  <si>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</si>
  <si>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</si>
  <si>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</si>
  <si>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</si>
  <si>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</si>
  <si>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</si>
  <si>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</si>
  <si>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</si>
  <si>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</si>
  <si>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</si>
  <si>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</si>
  <si>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</si>
  <si>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</si>
  <si>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</si>
  <si>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</si>
  <si>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</si>
  <si>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</si>
  <si>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</si>
  <si>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</si>
  <si>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</si>
  <si>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</si>
  <si>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</si>
  <si>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</si>
  <si>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</si>
  <si>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</si>
  <si>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</si>
  <si>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</si>
  <si>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</si>
  <si>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</si>
  <si>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</si>
  <si>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</si>
  <si>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</si>
  <si>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</si>
  <si>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</si>
  <si>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</si>
  <si>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</si>
  <si>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</si>
  <si>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</si>
  <si>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</si>
  <si>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</si>
  <si>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</si>
  <si>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</si>
  <si>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</si>
  <si>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</si>
  <si>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</si>
  <si>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</si>
  <si>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</si>
  <si>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</si>
  <si>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</si>
  <si>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</si>
  <si>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</si>
  <si>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</si>
  <si>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</si>
  <si>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</si>
  <si>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</si>
  <si>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</si>
  <si>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</si>
  <si>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</si>
  <si>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</si>
  <si>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</si>
  <si>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</si>
  <si>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</si>
  <si>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</si>
  <si>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</si>
  <si>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</si>
  <si>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</si>
  <si>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</si>
  <si>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</si>
  <si>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</si>
  <si>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</si>
  <si>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</si>
  <si>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</si>
  <si>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</si>
  <si>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</si>
  <si>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</si>
  <si>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</si>
  <si>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</si>
  <si>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</si>
  <si>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</si>
  <si>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</si>
  <si>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</si>
  <si>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</si>
  <si>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</si>
  <si>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</si>
  <si>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</si>
  <si>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</si>
  <si>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</si>
  <si>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</si>
  <si>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</si>
  <si>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</si>
  <si>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</si>
  <si>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</si>
  <si>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</si>
  <si>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</si>
  <si>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</si>
  <si>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</si>
  <si>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</si>
  <si>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</si>
  <si>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</si>
  <si>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</si>
  <si>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</si>
  <si>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</si>
  <si>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</si>
  <si>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</si>
  <si>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</si>
  <si>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</si>
  <si>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</si>
  <si>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</si>
  <si>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</si>
  <si>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</si>
  <si>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</si>
  <si>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</si>
  <si>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</si>
  <si>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</si>
  <si>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</si>
  <si>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</si>
  <si>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</si>
  <si>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</si>
  <si>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</si>
  <si>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</si>
  <si>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</si>
  <si>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</si>
  <si>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</si>
  <si>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</si>
  <si>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</si>
  <si>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</si>
  <si>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</si>
  <si>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</si>
  <si>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</si>
  <si>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</si>
  <si>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</si>
  <si>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</si>
  <si>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</si>
  <si>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</si>
  <si>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</si>
  <si>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</si>
  <si>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</si>
  <si>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</si>
  <si>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</si>
  <si>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</si>
  <si>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</si>
  <si>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</si>
  <si>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</si>
  <si>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</si>
  <si>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</si>
  <si>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</si>
  <si>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</si>
  <si>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</si>
  <si>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</si>
  <si>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</si>
  <si>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</si>
  <si>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</si>
  <si>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</si>
  <si>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</si>
  <si>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</si>
  <si>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</si>
  <si>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</si>
  <si>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</si>
  <si>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</si>
  <si>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</si>
  <si>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</si>
  <si>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</si>
  <si>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</si>
  <si>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</si>
  <si>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</si>
  <si>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</si>
  <si>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</si>
  <si>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</si>
  <si>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</si>
  <si>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</si>
  <si>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</si>
  <si>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</si>
  <si>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</si>
  <si>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</si>
  <si>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</si>
  <si>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</si>
  <si>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</si>
  <si>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</si>
  <si>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</si>
  <si>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</si>
  <si>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</si>
  <si>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</si>
  <si>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</si>
  <si>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</si>
  <si>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</si>
  <si>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</si>
  <si>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</si>
  <si>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</si>
  <si>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</si>
  <si>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</si>
  <si>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</si>
  <si>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</si>
  <si>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</si>
  <si>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</si>
  <si>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</si>
  <si>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</si>
  <si>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</si>
  <si>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</si>
  <si>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</si>
  <si>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</si>
  <si>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</si>
  <si>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</si>
  <si>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</si>
  <si>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</si>
  <si>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</si>
  <si>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</si>
  <si>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</si>
  <si>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</si>
  <si>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</si>
  <si>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</si>
  <si>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</si>
  <si>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</si>
  <si>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</si>
  <si>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</si>
  <si>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</si>
  <si>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</si>
  <si>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</si>
  <si>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</si>
  <si>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</si>
  <si>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</si>
  <si>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</si>
  <si>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</si>
  <si>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</si>
  <si>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</si>
  <si>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</si>
  <si>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</si>
  <si>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</si>
  <si>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</si>
  <si>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</si>
  <si>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</si>
  <si>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</si>
  <si>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</si>
  <si>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</si>
  <si>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</si>
  <si>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</si>
  <si>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</si>
  <si>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</si>
  <si>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</si>
  <si>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</si>
  <si>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</si>
  <si>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</si>
  <si>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</si>
  <si>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</si>
  <si>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</si>
  <si>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</si>
  <si>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</si>
  <si>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</si>
  <si>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</si>
  <si>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</si>
  <si>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</si>
  <si>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</si>
  <si>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</si>
  <si>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</si>
  <si>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</si>
  <si>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</si>
  <si>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</si>
  <si>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</si>
  <si>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</si>
  <si>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</si>
  <si>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</si>
  <si>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</si>
  <si>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</si>
  <si>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</si>
  <si>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</si>
  <si>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</si>
  <si>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</si>
  <si>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</si>
  <si>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</si>
  <si>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</si>
  <si>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</si>
  <si>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</si>
  <si>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</si>
  <si>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</si>
  <si>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</si>
  <si>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</si>
  <si>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</si>
  <si>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</si>
  <si>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</si>
  <si>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</si>
  <si>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</si>
  <si>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</si>
  <si>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</si>
  <si>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</si>
  <si>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</si>
  <si>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</si>
  <si>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</si>
  <si>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</si>
  <si>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</si>
  <si>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</si>
  <si>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</si>
  <si>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</si>
  <si>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</si>
  <si>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</si>
  <si>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</si>
  <si>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</si>
  <si>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</si>
  <si>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</si>
  <si>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</si>
  <si>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</si>
  <si>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</si>
  <si>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</si>
  <si>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</si>
  <si>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</si>
  <si>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</si>
  <si>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</si>
  <si>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</si>
  <si>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</si>
  <si>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</si>
  <si>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</si>
  <si>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</si>
  <si>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</si>
  <si>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</si>
  <si>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</si>
  <si>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</si>
  <si>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</si>
  <si>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</si>
  <si>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</si>
  <si>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</si>
  <si>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</si>
  <si>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</si>
  <si>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</si>
  <si>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</si>
  <si>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</si>
  <si>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</si>
  <si>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</si>
  <si>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</si>
  <si>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</si>
  <si>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</si>
  <si>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</si>
  <si>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</si>
  <si>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</si>
  <si>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</si>
  <si>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</si>
  <si>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</si>
  <si>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</si>
  <si>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</si>
  <si>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</si>
  <si>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</si>
  <si>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</si>
  <si>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</si>
  <si>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</si>
  <si>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</si>
  <si>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</si>
  <si>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</si>
  <si>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</si>
  <si>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</si>
  <si>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</si>
  <si>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</si>
  <si>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</si>
  <si>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</si>
  <si>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</si>
  <si>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</si>
  <si>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</si>
  <si>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</si>
  <si>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</si>
  <si>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</si>
  <si>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</si>
  <si>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</si>
  <si>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</si>
  <si>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</si>
  <si>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</si>
  <si>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</si>
  <si>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</si>
  <si>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</si>
  <si>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</si>
  <si>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</si>
  <si>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</si>
  <si>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</si>
  <si>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</si>
  <si>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</si>
  <si>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</si>
  <si>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</si>
  <si>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</si>
  <si>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</si>
  <si>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</si>
  <si>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</si>
  <si>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</si>
  <si>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</si>
  <si>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</si>
  <si>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</si>
  <si>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</si>
  <si>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</si>
  <si>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</si>
  <si>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</si>
  <si>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</si>
  <si>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</si>
  <si>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</si>
  <si>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</si>
  <si>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</si>
  <si>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</si>
  <si>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</si>
  <si>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</si>
  <si>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</si>
  <si>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</si>
  <si>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</si>
  <si>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</si>
  <si>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</si>
  <si>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</si>
  <si>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</si>
  <si>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</si>
  <si>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</si>
  <si>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</si>
  <si>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</si>
  <si>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</si>
  <si>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</si>
  <si>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</si>
  <si>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</si>
  <si>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</si>
  <si>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</si>
  <si>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</si>
  <si>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</si>
  <si>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</si>
  <si>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</si>
  <si>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</si>
  <si>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</si>
  <si>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</si>
  <si>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</si>
  <si>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</si>
  <si>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</si>
  <si>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</si>
  <si>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</si>
  <si>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</si>
  <si>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</si>
  <si>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</si>
  <si>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</si>
  <si>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</si>
  <si>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</si>
  <si>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</si>
  <si>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</si>
  <si>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</si>
  <si>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</si>
  <si>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</si>
  <si>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</si>
  <si>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</si>
  <si>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</si>
  <si>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</si>
  <si>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</si>
  <si>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</si>
  <si>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</si>
  <si>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</si>
  <si>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</si>
  <si>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</si>
  <si>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</si>
  <si>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</si>
  <si>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</si>
  <si>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</si>
  <si>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</si>
  <si>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</si>
  <si>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</si>
  <si>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</si>
  <si>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</si>
  <si>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</si>
  <si>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</si>
  <si>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</si>
  <si>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</si>
  <si>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</si>
  <si>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</si>
  <si>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</si>
  <si>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</si>
  <si>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</si>
  <si>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</si>
  <si>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</si>
  <si>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</si>
  <si>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</si>
  <si>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</si>
  <si>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</si>
  <si>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</si>
  <si>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</si>
  <si>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</si>
  <si>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</si>
  <si>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</si>
  <si>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</si>
  <si>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</si>
  <si>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</si>
  <si>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</si>
  <si>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</si>
  <si>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</si>
  <si>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</si>
  <si>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</si>
  <si>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</si>
  <si>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</si>
  <si>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</si>
  <si>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</si>
  <si>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</si>
  <si>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</si>
  <si>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</si>
  <si>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</si>
  <si>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</si>
  <si>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</si>
  <si>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</si>
  <si>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</si>
  <si>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</si>
  <si>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</si>
  <si>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</si>
  <si>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</si>
  <si>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</si>
  <si>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</si>
  <si>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</si>
  <si>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</si>
  <si>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</si>
  <si>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</si>
  <si>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</si>
  <si>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</si>
  <si>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</si>
  <si>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</si>
  <si>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</si>
  <si>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</si>
  <si>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</si>
  <si>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</si>
  <si>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</si>
  <si>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</si>
  <si>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</si>
  <si>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</si>
  <si>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</si>
  <si>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</si>
  <si>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</si>
  <si>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</si>
  <si>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</si>
  <si>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</si>
  <si>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</si>
  <si>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</si>
  <si>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</si>
  <si>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</si>
  <si>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</si>
  <si>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</si>
  <si>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</si>
  <si>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</si>
  <si>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</si>
  <si>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</si>
  <si>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</si>
  <si>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</si>
  <si>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</si>
  <si>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</si>
  <si>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</si>
  <si>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</si>
  <si>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</si>
  <si>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</si>
  <si>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</si>
  <si>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</si>
  <si>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</si>
  <si>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</si>
  <si>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</si>
  <si>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</si>
  <si>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</si>
  <si>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</si>
  <si>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</si>
  <si>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</si>
  <si>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</si>
  <si>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</si>
  <si>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</si>
  <si>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</si>
  <si>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</si>
  <si>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</si>
  <si>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</si>
  <si>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</si>
  <si>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</si>
  <si>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</si>
  <si>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</si>
  <si>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</si>
  <si>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</si>
  <si>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</si>
  <si>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</si>
  <si>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</si>
  <si>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</si>
  <si>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</si>
  <si>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</si>
  <si>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</si>
  <si>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</si>
  <si>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</si>
  <si>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</si>
  <si>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</si>
  <si>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</si>
  <si>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</si>
  <si>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</si>
  <si>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</si>
  <si>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</si>
  <si>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</si>
  <si>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</si>
  <si>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</si>
  <si>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</si>
  <si>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</si>
  <si>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</si>
  <si>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</si>
  <si>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</si>
  <si>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</si>
  <si>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</si>
  <si>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</si>
  <si>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</si>
  <si>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</si>
  <si>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</si>
  <si>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</si>
  <si>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</si>
  <si>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</si>
  <si>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</si>
  <si>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</si>
  <si>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</si>
  <si>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</si>
  <si>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</si>
  <si>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</si>
  <si>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</si>
  <si>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</si>
  <si>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</si>
  <si>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</si>
  <si>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</si>
  <si>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</si>
  <si>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</si>
  <si>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</si>
  <si>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</si>
  <si>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</si>
  <si>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</si>
  <si>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</si>
  <si>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</si>
  <si>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</si>
  <si>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</si>
  <si>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</si>
  <si>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</si>
  <si>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</si>
  <si>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</si>
  <si>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</si>
  <si>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</si>
  <si>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</si>
  <si>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</si>
  <si>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</si>
  <si>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</si>
  <si>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</si>
  <si>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</si>
  <si>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</si>
  <si>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</si>
  <si>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</si>
  <si>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</si>
  <si>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</si>
  <si>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</si>
  <si>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</si>
  <si>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</si>
  <si>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</si>
  <si>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</si>
  <si>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</si>
  <si>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</si>
  <si>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</si>
  <si>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</si>
  <si>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</si>
  <si>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</si>
  <si>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</si>
  <si>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</si>
  <si>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</si>
  <si>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</si>
  <si>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</si>
  <si>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</si>
  <si>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</si>
  <si>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</si>
  <si>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</si>
  <si>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</si>
  <si>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</si>
  <si>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</si>
  <si>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</si>
  <si>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</si>
  <si>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</si>
  <si>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</si>
  <si>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</si>
  <si>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</si>
  <si>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</si>
  <si>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</si>
  <si>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</si>
  <si>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</si>
  <si>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</si>
  <si>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</si>
  <si>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</si>
  <si>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</si>
  <si>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</si>
  <si>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</si>
  <si>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</si>
  <si>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</si>
  <si>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</si>
  <si>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</si>
  <si>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</si>
  <si>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</si>
  <si>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</si>
  <si>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</si>
  <si>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</si>
  <si>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</si>
  <si>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</si>
  <si>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</si>
  <si>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</si>
  <si>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</si>
  <si>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</si>
  <si>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</si>
  <si>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</si>
  <si>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</si>
  <si>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</si>
  <si>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</si>
  <si>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</si>
  <si>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</si>
  <si>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</si>
  <si>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</si>
  <si>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</si>
  <si>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</si>
  <si>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</si>
  <si>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</si>
  <si>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</si>
  <si>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</si>
  <si>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</si>
  <si>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</si>
  <si>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</si>
  <si>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</si>
  <si>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</si>
  <si>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</si>
  <si>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</si>
  <si>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</si>
  <si>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</si>
  <si>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</si>
  <si>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</si>
  <si>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</si>
  <si>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</si>
  <si>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</si>
  <si>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</si>
  <si>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</si>
  <si>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</si>
  <si>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</si>
  <si>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</si>
  <si>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</si>
  <si>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</si>
  <si>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</si>
  <si>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</si>
  <si>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</si>
  <si>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</si>
  <si>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</si>
  <si>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</si>
  <si>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</si>
  <si>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</si>
  <si>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</si>
  <si>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</si>
  <si>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</si>
  <si>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</si>
  <si>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</si>
  <si>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</si>
  <si>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</si>
  <si>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</si>
  <si>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</si>
  <si>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</si>
  <si>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</si>
  <si>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</si>
  <si>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</si>
  <si>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</si>
  <si>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</si>
  <si>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</si>
  <si>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</si>
  <si>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</si>
  <si>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</si>
  <si>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</si>
  <si>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</si>
  <si>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</si>
  <si>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</si>
  <si>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</si>
  <si>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</si>
  <si>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</si>
  <si>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</si>
  <si>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</si>
  <si>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</si>
  <si>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</si>
  <si>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</si>
  <si>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</si>
  <si>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</si>
  <si>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</si>
  <si>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</si>
  <si>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</si>
  <si>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</si>
  <si>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</si>
  <si>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</si>
  <si>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</si>
  <si>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</si>
  <si>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</si>
  <si>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</si>
  <si>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</si>
  <si>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</si>
  <si>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</si>
  <si>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</si>
  <si>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</si>
  <si>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</si>
  <si>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</si>
  <si>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</si>
  <si>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</si>
  <si>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</si>
  <si>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</si>
  <si>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</si>
  <si>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</si>
  <si>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</si>
  <si>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</si>
  <si>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</si>
  <si>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</si>
  <si>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</si>
  <si>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</si>
  <si>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</si>
  <si>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</si>
  <si>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</si>
  <si>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</si>
  <si>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</si>
  <si>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</si>
  <si>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</si>
  <si>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</si>
  <si>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</si>
  <si>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</si>
  <si>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</si>
  <si>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</si>
  <si>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</si>
  <si>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</si>
  <si>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</si>
  <si>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</si>
  <si>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</si>
  <si>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</si>
  <si>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</si>
  <si>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</si>
  <si>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</si>
  <si>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</si>
  <si>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</si>
  <si>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</si>
  <si>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</si>
  <si>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</si>
  <si>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</si>
  <si>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</si>
  <si>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</si>
  <si>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</si>
  <si>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</si>
  <si>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</si>
  <si>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</si>
  <si>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</si>
  <si>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</si>
  <si>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</si>
  <si>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</si>
  <si>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</si>
  <si>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</si>
  <si>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</si>
  <si>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</si>
  <si>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</si>
  <si>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</si>
  <si>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</si>
  <si>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</si>
  <si>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</si>
  <si>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</si>
  <si>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</si>
  <si>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</si>
  <si>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</si>
  <si>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</si>
  <si>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</si>
  <si>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</si>
  <si>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</si>
  <si>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</si>
  <si>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</si>
  <si>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</si>
  <si>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</si>
  <si>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</si>
  <si>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</si>
  <si>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</si>
  <si>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</si>
  <si>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</si>
  <si>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</si>
  <si>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</si>
  <si>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</si>
  <si>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</si>
  <si>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</si>
  <si>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</si>
  <si>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</si>
  <si>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</si>
  <si>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</si>
  <si>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</si>
  <si>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</si>
  <si>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</si>
  <si>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</si>
  <si>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</si>
  <si>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</si>
  <si>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</si>
  <si>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</si>
  <si>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</si>
  <si>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</si>
  <si>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</si>
  <si>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</si>
  <si>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</si>
  <si>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</si>
  <si>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</si>
  <si>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</si>
  <si>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</si>
  <si>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</si>
  <si>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</si>
  <si>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</si>
  <si>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</si>
  <si>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</si>
  <si>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</si>
  <si>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</si>
  <si>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</si>
  <si>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</si>
  <si>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</si>
  <si>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</si>
  <si>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</si>
  <si>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</si>
  <si>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</si>
  <si>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</si>
  <si>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</si>
  <si>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</si>
  <si>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</si>
  <si>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</si>
  <si>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</si>
  <si>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</si>
  <si>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</si>
  <si>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</si>
  <si>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</si>
  <si>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</si>
  <si>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</si>
  <si>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</si>
  <si>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</si>
  <si>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</si>
  <si>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</si>
  <si>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</si>
  <si>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</si>
  <si>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</si>
  <si>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</si>
  <si>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</si>
  <si>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</si>
  <si>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</si>
  <si>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</si>
  <si>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</si>
  <si>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</si>
  <si>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</si>
  <si>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</si>
  <si>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</si>
  <si>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</si>
  <si>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</si>
  <si>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</si>
  <si>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</si>
  <si>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</si>
  <si>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</si>
  <si>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</si>
  <si>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</si>
  <si>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</si>
  <si>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</si>
  <si>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</si>
  <si>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</si>
  <si>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</si>
  <si>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</si>
  <si>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</si>
  <si>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</si>
  <si>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</si>
  <si>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</si>
  <si>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</si>
  <si>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</si>
  <si>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</si>
  <si>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</si>
  <si>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</si>
  <si>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</si>
  <si>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</si>
  <si>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</si>
  <si>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</si>
  <si>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</si>
  <si>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</si>
  <si>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</si>
  <si>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</si>
  <si>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</si>
  <si>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</si>
  <si>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</si>
  <si>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</si>
  <si>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</si>
  <si>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</si>
  <si>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</si>
  <si>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</si>
  <si>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</si>
  <si>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</si>
  <si>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</si>
  <si>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</si>
  <si>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</si>
  <si>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</si>
  <si>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</si>
  <si>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</si>
  <si>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</si>
  <si>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</si>
  <si>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</si>
  <si>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</si>
  <si>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</si>
  <si>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</si>
  <si>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</si>
  <si>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</si>
  <si>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</si>
  <si>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</si>
  <si>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</si>
  <si>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</si>
  <si>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</si>
  <si>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</si>
  <si>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</si>
  <si>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</si>
  <si>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</si>
  <si>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</si>
  <si>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</si>
  <si>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</si>
  <si>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</si>
  <si>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</si>
  <si>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</si>
  <si>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</si>
  <si>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</si>
  <si>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</si>
  <si>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</si>
  <si>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</si>
  <si>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</si>
  <si>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</si>
  <si>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</si>
  <si>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</si>
  <si>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</si>
  <si>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</si>
  <si>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</si>
  <si>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</si>
  <si>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</si>
  <si>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</si>
  <si>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</si>
  <si>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</si>
  <si>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</si>
  <si>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</si>
  <si>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</si>
  <si>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</si>
  <si>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</si>
  <si>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</si>
  <si>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</si>
  <si>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</si>
  <si>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</si>
  <si>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</si>
  <si>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</si>
  <si>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</si>
  <si>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</si>
  <si>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</si>
  <si>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</si>
  <si>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</si>
  <si>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</si>
  <si>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</si>
  <si>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</si>
  <si>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</si>
  <si>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</si>
  <si>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</si>
  <si>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</si>
  <si>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</si>
  <si>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</si>
  <si>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</si>
  <si>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</si>
  <si>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</si>
  <si>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</si>
  <si>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</si>
  <si>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</si>
  <si>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</si>
  <si>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</si>
  <si>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</si>
  <si>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</si>
  <si>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</si>
  <si>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</si>
  <si>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</si>
  <si>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</si>
  <si>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</si>
  <si>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</si>
  <si>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</si>
  <si>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</si>
  <si>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</si>
  <si>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</si>
  <si>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</si>
  <si>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</si>
  <si>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</si>
  <si>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</si>
  <si>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</si>
  <si>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</si>
  <si>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</si>
  <si>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</si>
  <si>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</si>
  <si>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</si>
  <si>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</si>
  <si>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</si>
  <si>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</si>
  <si>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</si>
  <si>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</si>
  <si>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</si>
  <si>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</si>
  <si>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</si>
  <si>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</si>
  <si>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</si>
  <si>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</si>
  <si>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</si>
  <si>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</si>
  <si>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</si>
  <si>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</si>
  <si>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</si>
  <si>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</si>
  <si>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</si>
  <si>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</si>
  <si>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</si>
  <si>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</si>
  <si>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</si>
  <si>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</si>
  <si>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</si>
  <si>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</si>
  <si>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</si>
  <si>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</si>
  <si>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</si>
  <si>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</si>
  <si>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</si>
  <si>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</si>
  <si>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</si>
  <si>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</si>
  <si>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</si>
  <si>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</si>
  <si>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</si>
  <si>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</si>
  <si>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</si>
  <si>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</si>
  <si>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</si>
  <si>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</si>
  <si>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</si>
  <si>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</si>
  <si>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</si>
  <si>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</si>
  <si>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</si>
  <si>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</si>
  <si>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</si>
  <si>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</si>
  <si>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</si>
  <si>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</si>
  <si>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</si>
  <si>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</si>
  <si>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</si>
  <si>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</si>
  <si>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</si>
  <si>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</si>
  <si>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</si>
  <si>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</si>
  <si>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</si>
  <si>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</si>
  <si>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</si>
  <si>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</si>
  <si>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</si>
  <si>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</si>
  <si>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</si>
  <si>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</si>
  <si>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</si>
  <si>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</si>
  <si>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</si>
  <si>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</si>
  <si>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</si>
  <si>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</si>
  <si>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</si>
  <si>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</si>
  <si>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</si>
  <si>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</si>
  <si>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</si>
  <si>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</si>
  <si>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</si>
  <si>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</si>
  <si>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</si>
  <si>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</si>
  <si>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</si>
  <si>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</si>
  <si>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</si>
  <si>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</si>
  <si>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</si>
  <si>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</si>
  <si>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</si>
  <si>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</si>
  <si>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</si>
  <si>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</si>
  <si>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</si>
  <si>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</si>
  <si>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</si>
  <si>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</si>
  <si>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</si>
  <si>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</si>
  <si>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</si>
  <si>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</si>
  <si>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</si>
  <si>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</si>
  <si>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</si>
  <si>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</si>
  <si>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</si>
  <si>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</si>
  <si>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</si>
  <si>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</si>
  <si>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</si>
  <si>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</si>
  <si>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</si>
  <si>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</si>
  <si>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</si>
  <si>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</si>
  <si>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</si>
  <si>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</si>
  <si>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</si>
  <si>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</si>
  <si>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</si>
  <si>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</si>
  <si>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</si>
  <si>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</si>
  <si>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</si>
  <si>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</si>
  <si>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</si>
  <si>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</si>
  <si>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</si>
  <si>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</si>
  <si>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</si>
  <si>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</si>
  <si>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</si>
  <si>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</si>
  <si>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</si>
  <si>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</si>
  <si>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</si>
  <si>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</si>
  <si>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</si>
  <si>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</si>
  <si>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</si>
  <si>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</si>
  <si>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</si>
  <si>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</si>
  <si>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</si>
  <si>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</si>
  <si>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</si>
  <si>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</si>
  <si>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</si>
  <si>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</si>
  <si>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</si>
  <si>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</si>
  <si>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</si>
  <si>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</si>
  <si>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</si>
  <si>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</si>
  <si>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</si>
  <si>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</si>
  <si>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</si>
  <si>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</si>
  <si>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</si>
  <si>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</si>
  <si>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</si>
  <si>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</si>
  <si>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</si>
  <si>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</si>
  <si>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</si>
  <si>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</si>
  <si>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</si>
  <si>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</si>
  <si>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</si>
  <si>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</si>
  <si>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</si>
  <si>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</si>
  <si>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</si>
  <si>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</si>
  <si>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</si>
  <si>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</si>
  <si>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</si>
  <si>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</si>
  <si>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</si>
  <si>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</si>
  <si>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</si>
  <si>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</si>
  <si>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</si>
  <si>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</si>
  <si>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</si>
  <si>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</si>
  <si>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</si>
  <si>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</si>
  <si>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</si>
  <si>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</si>
  <si>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</si>
  <si>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</si>
  <si>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</si>
  <si>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</si>
  <si>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</si>
  <si>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</si>
  <si>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</si>
  <si>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</si>
  <si>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</si>
  <si>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</si>
  <si>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</si>
  <si>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</si>
  <si>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</si>
  <si>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</si>
  <si>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</si>
  <si>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</si>
  <si>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</si>
  <si>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</si>
  <si>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</si>
  <si>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</si>
  <si>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</si>
  <si>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</si>
  <si>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</si>
  <si>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</si>
  <si>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</si>
  <si>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</si>
  <si>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</si>
  <si>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</si>
  <si>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</si>
  <si>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</si>
  <si>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</si>
  <si>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</si>
  <si>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</si>
  <si>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</si>
  <si>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</si>
  <si>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</si>
  <si>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</si>
  <si>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</si>
  <si>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</si>
  <si>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</si>
  <si>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</si>
  <si>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</si>
  <si>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</si>
  <si>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</si>
  <si>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</si>
  <si>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</si>
  <si>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</si>
  <si>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</si>
  <si>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</si>
  <si>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</si>
  <si>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</si>
  <si>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</si>
  <si>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</si>
  <si>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</si>
  <si>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</si>
  <si>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</si>
  <si>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</si>
  <si>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</si>
  <si>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</si>
  <si>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</si>
  <si>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</si>
  <si>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</si>
  <si>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</si>
  <si>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</si>
  <si>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</si>
  <si>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</si>
  <si>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</si>
  <si>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</si>
  <si>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</si>
  <si>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</si>
  <si>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</si>
  <si>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</si>
  <si>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</si>
  <si>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</si>
  <si>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</si>
  <si>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</si>
  <si>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</si>
  <si>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</si>
  <si>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</si>
  <si>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</si>
  <si>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</si>
  <si>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</si>
  <si>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</si>
  <si>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</si>
  <si>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</si>
  <si>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</si>
  <si>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</si>
  <si>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</si>
  <si>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</si>
  <si>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</si>
  <si>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</si>
  <si>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</si>
  <si>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</si>
  <si>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</si>
  <si>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</si>
  <si>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</si>
  <si>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</si>
  <si>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</si>
  <si>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</si>
  <si>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</si>
  <si>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</si>
  <si>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</si>
  <si>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</si>
  <si>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</si>
  <si>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</si>
  <si>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</si>
  <si>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</si>
  <si>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</si>
  <si>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</si>
  <si>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</si>
  <si>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</si>
  <si>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</si>
  <si>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</si>
  <si>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</si>
  <si>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</si>
  <si>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</si>
  <si>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</si>
  <si>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</si>
  <si>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</si>
  <si>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</si>
  <si>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</si>
  <si>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</si>
  <si>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</si>
  <si>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</si>
  <si>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</si>
  <si>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</si>
  <si>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</si>
  <si>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</si>
  <si>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</si>
  <si>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</si>
  <si>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</si>
  <si>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</si>
  <si>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</si>
  <si>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</si>
  <si>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</si>
  <si>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</si>
  <si>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</si>
  <si>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</si>
  <si>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</si>
  <si>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</si>
  <si>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</si>
  <si>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</si>
  <si>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</si>
  <si>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</si>
  <si>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</si>
  <si>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</si>
  <si>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</si>
  <si>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</si>
  <si>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</si>
  <si>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</si>
  <si>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</si>
  <si>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</si>
  <si>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</si>
  <si>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</si>
  <si>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</si>
  <si>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</si>
  <si>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</si>
  <si>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</si>
  <si>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</si>
  <si>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</si>
  <si>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</si>
  <si>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</si>
  <si>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</si>
  <si>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</si>
  <si>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</si>
  <si>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</si>
  <si>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</si>
  <si>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</si>
  <si>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</si>
  <si>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</si>
  <si>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</si>
  <si>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</si>
  <si>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</si>
  <si>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</si>
  <si>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</si>
  <si>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</si>
  <si>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</si>
  <si>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</si>
  <si>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</si>
  <si>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</si>
  <si>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</si>
  <si>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</si>
  <si>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</si>
  <si>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</si>
  <si>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</si>
  <si>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</si>
  <si>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</si>
  <si>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</si>
  <si>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</si>
  <si>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</si>
  <si>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</si>
  <si>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</si>
  <si>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</si>
  <si>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</si>
  <si>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</si>
  <si>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</si>
  <si>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</si>
  <si>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</si>
  <si>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</si>
  <si>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</si>
  <si>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</si>
  <si>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</si>
  <si>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</si>
  <si>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</si>
  <si>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</si>
  <si>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</si>
  <si>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</si>
  <si>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</si>
  <si>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</si>
  <si>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</si>
  <si>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</si>
  <si>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</si>
  <si>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</si>
  <si>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</si>
  <si>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</si>
  <si>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</si>
  <si>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</si>
  <si>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</si>
  <si>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</si>
  <si>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</si>
  <si>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</si>
  <si>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</si>
  <si>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</si>
  <si>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</si>
  <si>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</si>
  <si>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</si>
  <si>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</si>
  <si>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</si>
  <si>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</si>
  <si>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</si>
  <si>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</si>
  <si>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</si>
  <si>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</si>
  <si>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</si>
  <si>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</si>
  <si>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</si>
  <si>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</si>
  <si>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</si>
  <si>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</si>
  <si>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</si>
  <si>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</si>
  <si>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</si>
  <si>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</si>
  <si>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</si>
  <si>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</si>
  <si>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</si>
  <si>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</si>
  <si>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</si>
  <si>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</si>
  <si>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</si>
  <si>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</si>
  <si>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</si>
  <si>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</si>
  <si>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</si>
  <si>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</si>
  <si>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</si>
  <si>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</si>
  <si>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</si>
  <si>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</si>
  <si>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</si>
  <si>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</si>
  <si>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</si>
  <si>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</si>
  <si>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</si>
  <si>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</si>
  <si>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</si>
  <si>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</si>
  <si>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</si>
  <si>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</si>
  <si>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</si>
  <si>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</si>
  <si>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</si>
  <si>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</si>
  <si>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</si>
  <si>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</si>
  <si>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</si>
  <si>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</si>
  <si>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</si>
  <si>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</si>
  <si>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</si>
  <si>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</si>
  <si>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</si>
  <si>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</si>
  <si>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</si>
  <si>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</si>
  <si>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</si>
  <si>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</si>
  <si>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</si>
  <si>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</si>
  <si>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</si>
  <si>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</si>
  <si>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</si>
  <si>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</si>
  <si>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</si>
  <si>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</si>
  <si>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</si>
  <si>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</si>
  <si>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</si>
  <si>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</si>
  <si>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</si>
  <si>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</si>
  <si>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</si>
  <si>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</si>
  <si>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</si>
  <si>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</si>
  <si>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</si>
  <si>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</si>
  <si>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</si>
  <si>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</si>
  <si>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</si>
  <si>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</si>
  <si>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</si>
  <si>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</si>
  <si>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</si>
  <si>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</si>
  <si>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</si>
  <si>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</si>
  <si>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</si>
  <si>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</si>
  <si>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</si>
  <si>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</si>
  <si>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</si>
  <si>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</si>
  <si>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</si>
  <si>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</si>
  <si>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</si>
  <si>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</si>
  <si>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</si>
  <si>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</si>
  <si>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</si>
  <si>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</si>
  <si>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</si>
  <si>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</si>
  <si>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</si>
  <si>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</si>
  <si>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</si>
  <si>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</si>
  <si>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</si>
  <si>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</si>
  <si>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</si>
  <si>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</si>
  <si>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</si>
  <si>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</si>
  <si>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</si>
  <si>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</si>
  <si>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</si>
  <si>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</si>
  <si>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</si>
  <si>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</si>
  <si>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</si>
  <si>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</si>
  <si>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</si>
  <si>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</si>
  <si>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</si>
  <si>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</si>
  <si>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</si>
  <si>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</si>
  <si>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</si>
  <si>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</si>
  <si>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</si>
  <si>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</si>
  <si>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</si>
  <si>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</si>
  <si>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</si>
  <si>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</si>
  <si>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</si>
  <si>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</si>
  <si>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</si>
  <si>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</si>
  <si>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</si>
  <si>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</si>
  <si>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</si>
  <si>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</si>
  <si>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</si>
  <si>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</si>
  <si>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</si>
  <si>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</si>
  <si>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</si>
  <si>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</si>
  <si>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</si>
  <si>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</si>
  <si>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</si>
  <si>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</si>
  <si>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</si>
  <si>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</si>
  <si>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</si>
  <si>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</si>
  <si>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</si>
  <si>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</si>
  <si>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</si>
  <si>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</si>
  <si>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</si>
  <si>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</si>
  <si>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</si>
  <si>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</si>
  <si>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</si>
  <si>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</si>
  <si>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</si>
  <si>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</si>
  <si>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</si>
  <si>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</si>
  <si>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</si>
  <si>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</si>
  <si>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</si>
  <si>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</si>
  <si>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</si>
  <si>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</si>
  <si>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</si>
  <si>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</si>
  <si>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</si>
  <si>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</si>
  <si>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</si>
  <si>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</si>
  <si>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</si>
  <si>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</si>
  <si>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</si>
  <si>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</si>
  <si>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</si>
  <si>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</si>
  <si>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</si>
  <si>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</si>
  <si>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</si>
  <si>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</si>
  <si>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</si>
  <si>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</si>
  <si>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</si>
  <si>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</si>
  <si>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</si>
  <si>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</si>
  <si>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</si>
  <si>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</si>
  <si>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</si>
  <si>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</si>
  <si>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</si>
  <si>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</si>
  <si>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</si>
  <si>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</si>
  <si>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</si>
  <si>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</si>
  <si>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</si>
  <si>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</si>
  <si>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</si>
  <si>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</si>
  <si>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</si>
  <si>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</si>
  <si>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</si>
  <si>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</si>
  <si>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</si>
  <si>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</si>
  <si>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</si>
  <si>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</si>
  <si>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</si>
  <si>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</si>
  <si>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</si>
  <si>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</si>
  <si>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</si>
  <si>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</si>
  <si>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</si>
  <si>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</si>
  <si>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</si>
  <si>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</si>
  <si>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</si>
  <si>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</si>
  <si>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</si>
  <si>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</si>
  <si>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</si>
  <si>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</si>
  <si>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</si>
  <si>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</si>
  <si>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</si>
  <si>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</si>
  <si>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</si>
  <si>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</si>
  <si>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</si>
  <si>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</si>
  <si>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</si>
  <si>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</si>
  <si>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</si>
  <si>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</si>
  <si>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</si>
  <si>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</si>
  <si>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</si>
  <si>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</si>
  <si>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</si>
  <si>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</si>
  <si>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</si>
  <si>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</si>
  <si>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</si>
  <si>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</si>
  <si>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</si>
  <si>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</si>
  <si>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</si>
  <si>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</si>
  <si>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</si>
  <si>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</si>
  <si>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</si>
  <si>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</si>
  <si>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</si>
  <si>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</si>
  <si>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</si>
  <si>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</si>
  <si>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</si>
  <si>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</si>
  <si>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</si>
  <si>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</si>
  <si>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</si>
  <si>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</si>
  <si>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</si>
  <si>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</si>
  <si>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</si>
  <si>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</si>
  <si>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</si>
  <si>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</si>
  <si>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</si>
  <si>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</si>
  <si>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</si>
  <si>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</si>
  <si>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</si>
  <si>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</si>
  <si>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</si>
  <si>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</si>
  <si>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</si>
  <si>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</si>
  <si>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</si>
  <si>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</si>
  <si>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</si>
  <si>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</si>
  <si>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</si>
  <si>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</si>
  <si>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</si>
  <si>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</si>
  <si>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</si>
  <si>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</si>
  <si>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</si>
  <si>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</si>
  <si>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</si>
  <si>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</si>
  <si>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</si>
  <si>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</si>
  <si>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</si>
  <si>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</si>
  <si>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</si>
  <si>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</si>
  <si>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</si>
  <si>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</si>
  <si>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</si>
  <si>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</si>
  <si>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</si>
  <si>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</si>
  <si>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</si>
  <si>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</si>
  <si>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</si>
  <si>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</si>
  <si>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</si>
  <si>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</si>
  <si>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</si>
  <si>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</si>
  <si>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</si>
  <si>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</si>
  <si>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</si>
  <si>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</si>
  <si>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</si>
  <si>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</si>
  <si>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</si>
  <si>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</si>
  <si>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</si>
  <si>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</si>
  <si>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</si>
  <si>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</si>
  <si>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</si>
  <si>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</si>
  <si>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</si>
  <si>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</si>
  <si>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</si>
  <si>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</si>
  <si>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</si>
  <si>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</si>
  <si>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</si>
  <si>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</si>
  <si>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</si>
  <si>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</si>
  <si>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</si>
  <si>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</si>
  <si>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</si>
  <si>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</si>
  <si>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</si>
  <si>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</si>
  <si>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</si>
  <si>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</si>
  <si>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</si>
  <si>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</si>
  <si>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</si>
  <si>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</si>
  <si>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</si>
  <si>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</si>
  <si>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</si>
  <si>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</si>
  <si>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</si>
  <si>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</si>
  <si>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</si>
  <si>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</si>
  <si>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</si>
  <si>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</si>
  <si>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</si>
  <si>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</si>
  <si>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</si>
  <si>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</si>
  <si>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</si>
  <si>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</si>
  <si>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</si>
  <si>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</si>
  <si>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</si>
  <si>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</si>
  <si>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</si>
  <si>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</si>
  <si>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</si>
  <si>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</si>
  <si>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</si>
  <si>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</si>
  <si>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</si>
  <si>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</si>
  <si>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</si>
  <si>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</si>
  <si>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</si>
  <si>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</si>
  <si>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</si>
  <si>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</si>
  <si>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</si>
  <si>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</si>
  <si>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</si>
  <si>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</si>
  <si>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</si>
  <si>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</si>
  <si>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</si>
  <si>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</si>
  <si>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</si>
  <si>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</si>
  <si>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</si>
  <si>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</si>
  <si>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</si>
  <si>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</si>
  <si>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</si>
  <si>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</si>
  <si>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</si>
  <si>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</si>
  <si>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</si>
  <si>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</si>
  <si>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</si>
  <si>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</si>
  <si>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</si>
  <si>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</si>
  <si>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</si>
  <si>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</si>
  <si>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</si>
  <si>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</si>
  <si>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</si>
  <si>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</si>
  <si>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</si>
  <si>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</si>
  <si>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</si>
  <si>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</si>
  <si>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</si>
  <si>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</si>
  <si>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</si>
  <si>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</si>
  <si>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</si>
  <si>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</si>
  <si>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</si>
  <si>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</si>
  <si>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</si>
  <si>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</si>
  <si>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</si>
  <si>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</si>
  <si>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</si>
  <si>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</si>
  <si>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</si>
  <si>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</si>
  <si>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</si>
  <si>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</si>
  <si>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</si>
  <si>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</si>
  <si>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</si>
  <si>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</si>
  <si>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</si>
  <si>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</si>
  <si>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</si>
  <si>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</si>
  <si>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</si>
  <si>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</si>
  <si>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</si>
  <si>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</si>
  <si>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</si>
  <si>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</si>
  <si>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</si>
  <si>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</si>
  <si>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</si>
  <si>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</si>
  <si>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</si>
  <si>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</si>
  <si>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</si>
  <si>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</si>
  <si>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</si>
  <si>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</si>
  <si>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</si>
  <si>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</si>
  <si>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</si>
  <si>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</si>
  <si>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</si>
  <si>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</si>
  <si>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</si>
  <si>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</si>
  <si>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</si>
  <si>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</si>
  <si>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</si>
  <si>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</si>
  <si>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</si>
  <si>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</si>
  <si>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</si>
  <si>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</si>
  <si>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</si>
  <si>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</si>
  <si>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</si>
  <si>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</si>
  <si>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</si>
  <si>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</si>
  <si>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</si>
  <si>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</si>
  <si>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</si>
  <si>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</si>
  <si>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</si>
  <si>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</si>
  <si>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</si>
  <si>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</si>
  <si>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</si>
  <si>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</si>
  <si>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</si>
  <si>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</si>
  <si>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</si>
  <si>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</si>
  <si>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</si>
  <si>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</si>
  <si>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</si>
  <si>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</si>
  <si>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</si>
  <si>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</si>
  <si>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</si>
  <si>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</si>
  <si>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</si>
  <si>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</si>
  <si>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</si>
  <si>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</si>
  <si>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</si>
  <si>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</si>
  <si>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</si>
  <si>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</si>
  <si>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</si>
  <si>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</si>
  <si>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</si>
  <si>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</si>
  <si>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</si>
  <si>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</si>
  <si>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</si>
  <si>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</si>
  <si>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</si>
  <si>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</si>
  <si>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</si>
  <si>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</si>
  <si>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</si>
  <si>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</si>
  <si>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</si>
  <si>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</si>
  <si>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</si>
  <si>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</si>
  <si>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</si>
  <si>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</si>
  <si>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</si>
  <si>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</si>
  <si>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</si>
  <si>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</si>
  <si>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</si>
  <si>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</si>
  <si>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</si>
  <si>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</si>
  <si>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</si>
  <si>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</si>
  <si>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</si>
  <si>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</si>
  <si>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</si>
  <si>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</si>
  <si>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</si>
  <si>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</si>
  <si>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</si>
  <si>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</si>
  <si>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</si>
  <si>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</si>
  <si>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</si>
  <si>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</si>
  <si>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</si>
  <si>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</si>
  <si>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</si>
  <si>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</si>
  <si>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</si>
  <si>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</si>
  <si>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</si>
  <si>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</si>
  <si>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</si>
  <si>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</si>
  <si>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</si>
  <si>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</si>
  <si>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</si>
  <si>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</si>
  <si>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</si>
  <si>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</si>
  <si>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</si>
  <si>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</si>
  <si>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</si>
  <si>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</si>
  <si>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</si>
  <si>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</si>
  <si>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</si>
  <si>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</si>
  <si>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</si>
  <si>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</si>
  <si>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</si>
  <si>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</si>
  <si>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</si>
  <si>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</si>
  <si>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</si>
  <si>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</si>
  <si>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</si>
  <si>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</si>
  <si>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</si>
  <si>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</si>
  <si>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</si>
  <si>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</si>
  <si>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</si>
  <si>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</si>
  <si>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</si>
  <si>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</si>
  <si>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</si>
  <si>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</si>
  <si>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</si>
  <si>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</si>
  <si>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</si>
  <si>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</si>
  <si>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</si>
  <si>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</si>
  <si>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</si>
  <si>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</si>
  <si>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</si>
  <si>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</si>
  <si>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</si>
  <si>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</si>
  <si>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</si>
  <si>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</si>
  <si>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</si>
  <si>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</si>
  <si>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</si>
  <si>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</si>
  <si>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</si>
  <si>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</si>
  <si>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</si>
  <si>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</si>
  <si>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</si>
  <si>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</si>
  <si>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</si>
  <si>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</si>
  <si>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</si>
  <si>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</si>
  <si>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</si>
  <si>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</si>
  <si>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</si>
  <si>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</si>
  <si>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</si>
  <si>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</si>
  <si>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</si>
  <si>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</si>
  <si>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</si>
  <si>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</si>
  <si>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</si>
  <si>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</si>
  <si>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</si>
  <si>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</si>
  <si>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</si>
  <si>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</si>
  <si>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</si>
  <si>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</si>
  <si>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</si>
  <si>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</si>
  <si>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</si>
  <si>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</si>
  <si>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</si>
  <si>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</si>
  <si>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</si>
  <si>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</si>
  <si>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</si>
  <si>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</si>
  <si>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</si>
  <si>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</si>
  <si>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</si>
  <si>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</si>
  <si>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</si>
  <si>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</si>
  <si>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</si>
  <si>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</si>
  <si>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</si>
  <si>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</si>
  <si>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</si>
  <si>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</si>
  <si>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</si>
  <si>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</si>
  <si>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</si>
  <si>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</si>
  <si>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</si>
  <si>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</si>
  <si>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</si>
  <si>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</si>
  <si>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</si>
  <si>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</si>
  <si>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</si>
  <si>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</si>
  <si>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</si>
  <si>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</si>
  <si>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</si>
  <si>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</si>
  <si>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</si>
  <si>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</si>
  <si>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</si>
  <si>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</si>
  <si>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</si>
  <si>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</si>
  <si>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</si>
  <si>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</si>
  <si>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</si>
  <si>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</si>
  <si>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</si>
  <si>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</si>
  <si>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</si>
  <si>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</si>
  <si>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</si>
  <si>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</si>
  <si>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</si>
  <si>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</si>
  <si>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</si>
  <si>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</si>
  <si>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</si>
  <si>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</si>
  <si>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</si>
  <si>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</si>
  <si>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</si>
  <si>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</si>
  <si>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</si>
  <si>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</si>
  <si>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</si>
  <si>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</si>
  <si>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</si>
  <si>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</si>
  <si>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</si>
  <si>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</si>
  <si>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</si>
  <si>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</si>
  <si>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</si>
  <si>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</si>
  <si>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</si>
  <si>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</si>
  <si>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</si>
  <si>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</si>
  <si>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</si>
  <si>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</si>
  <si>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</si>
  <si>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</si>
  <si>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</si>
  <si>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</si>
  <si>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</si>
  <si>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</si>
  <si>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</si>
  <si>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</si>
  <si>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</si>
  <si>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</si>
  <si>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</si>
  <si>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</si>
  <si>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</si>
  <si>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</si>
  <si>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</si>
  <si>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</si>
  <si>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</si>
  <si>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</si>
  <si>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</si>
  <si>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</si>
  <si>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</si>
  <si>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</si>
  <si>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</si>
  <si>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</si>
  <si>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</si>
  <si>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</si>
  <si>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</si>
  <si>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</si>
  <si>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</si>
  <si>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</si>
  <si>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</si>
  <si>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</si>
  <si>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</si>
  <si>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</si>
  <si>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</si>
  <si>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</si>
  <si>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</si>
  <si>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</si>
  <si>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</si>
  <si>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</si>
  <si>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</si>
  <si>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</si>
  <si>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</si>
  <si>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</si>
  <si>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</si>
  <si>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</si>
  <si>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</si>
  <si>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</si>
  <si>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</si>
  <si>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</si>
  <si>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</si>
  <si>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</si>
  <si>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</si>
  <si>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</si>
  <si>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</si>
  <si>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</si>
  <si>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</si>
  <si>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</si>
  <si>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</si>
  <si>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</si>
  <si>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</si>
  <si>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</si>
  <si>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</si>
  <si>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</si>
  <si>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</si>
  <si>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</si>
  <si>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</si>
  <si>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</si>
  <si>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</si>
  <si>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</si>
  <si>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</si>
  <si>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</si>
  <si>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</si>
  <si>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</si>
  <si>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</si>
  <si>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</si>
  <si>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</si>
  <si>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</si>
  <si>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</si>
  <si>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</si>
  <si>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</si>
  <si>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</si>
  <si>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</si>
  <si>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</si>
  <si>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</si>
  <si>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</si>
  <si>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</si>
  <si>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</si>
  <si>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</si>
  <si>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</si>
  <si>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</si>
  <si>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</si>
  <si>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</si>
  <si>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</si>
  <si>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</si>
  <si>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</si>
  <si>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</si>
  <si>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</si>
  <si>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</si>
  <si>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</si>
  <si>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</si>
  <si>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</si>
  <si>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</si>
  <si>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</si>
  <si>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</si>
  <si>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</si>
  <si>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</si>
  <si>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</si>
  <si>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</si>
  <si>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</si>
  <si>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</si>
  <si>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</si>
  <si>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</si>
  <si>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</si>
  <si>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</si>
  <si>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</si>
  <si>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</si>
  <si>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</si>
  <si>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</si>
  <si>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</si>
  <si>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</si>
  <si>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</si>
  <si>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</si>
  <si>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</si>
  <si>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</si>
  <si>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</si>
  <si>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</si>
  <si>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</si>
  <si>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</si>
  <si>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</si>
  <si>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</si>
  <si>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</si>
  <si>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</si>
  <si>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</si>
  <si>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</si>
  <si>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</si>
  <si>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</si>
  <si>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</si>
  <si>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</si>
  <si>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</si>
  <si>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</si>
  <si>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</si>
  <si>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</si>
  <si>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</si>
  <si>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</si>
  <si>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</si>
  <si>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</si>
  <si>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</si>
  <si>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</si>
  <si>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</si>
  <si>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</si>
  <si>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</si>
  <si>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</si>
  <si>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</si>
  <si>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</si>
  <si>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</si>
  <si>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</si>
  <si>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</si>
  <si>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</si>
  <si>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</si>
  <si>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</si>
  <si>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</si>
  <si>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</si>
  <si>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</si>
  <si>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</si>
  <si>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</si>
  <si>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</si>
  <si>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</si>
  <si>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</si>
  <si>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</si>
  <si>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</si>
  <si>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</si>
  <si>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</si>
  <si>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</si>
  <si>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</si>
  <si>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</si>
  <si>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</si>
  <si>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</si>
  <si>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</si>
  <si>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</si>
  <si>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</si>
  <si>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</si>
  <si>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</si>
  <si>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</si>
  <si>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</si>
  <si>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</si>
  <si>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</si>
  <si>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</si>
  <si>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</si>
  <si>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</si>
  <si>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</si>
  <si>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</si>
  <si>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</si>
  <si>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</si>
  <si>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</si>
  <si>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</si>
  <si>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</si>
  <si>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</si>
  <si>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</si>
  <si>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</si>
  <si>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</si>
  <si>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</si>
  <si>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</si>
  <si>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</si>
  <si>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</si>
  <si>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</si>
  <si>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</si>
  <si>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</si>
  <si>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</si>
  <si>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</si>
  <si>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</si>
  <si>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</si>
  <si>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</si>
  <si>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</si>
  <si>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</si>
  <si>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</si>
  <si>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</si>
  <si>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</si>
  <si>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</si>
  <si>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</si>
  <si>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</si>
  <si>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</si>
  <si>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</si>
  <si>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</si>
  <si>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</si>
  <si>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</si>
  <si>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</si>
  <si>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</si>
  <si>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</si>
  <si>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</si>
  <si>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</si>
  <si>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</si>
  <si>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</si>
  <si>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</si>
  <si>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</si>
  <si>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</si>
  <si>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</si>
  <si>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</si>
  <si>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</si>
  <si>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</si>
  <si>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</si>
  <si>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</si>
  <si>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</si>
  <si>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</si>
  <si>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</si>
  <si>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</si>
  <si>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</si>
  <si>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</si>
  <si>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</si>
  <si>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</si>
  <si>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</si>
  <si>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</si>
  <si>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</si>
  <si>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</si>
  <si>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</si>
  <si>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</si>
  <si>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</si>
  <si>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</si>
  <si>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</si>
  <si>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</si>
  <si>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</si>
  <si>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</si>
  <si>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</si>
  <si>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</si>
  <si>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</si>
  <si>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</si>
  <si>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</si>
  <si>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</si>
  <si>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</si>
  <si>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</si>
  <si>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</si>
  <si>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</si>
  <si>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</si>
  <si>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</si>
  <si>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</si>
  <si>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</si>
  <si>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</si>
  <si>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</si>
  <si>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</si>
  <si>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</si>
  <si>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</si>
  <si>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</si>
  <si>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</si>
  <si>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</si>
  <si>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</si>
  <si>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</si>
  <si>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</si>
  <si>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</si>
  <si>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</si>
  <si>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</si>
  <si>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</si>
  <si>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</si>
  <si>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</si>
  <si>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</si>
  <si>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</si>
  <si>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</si>
  <si>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</si>
  <si>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</si>
  <si>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</si>
  <si>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</si>
  <si>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</si>
  <si>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</si>
  <si>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</si>
  <si>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</si>
  <si>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</si>
  <si>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</si>
  <si>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</si>
  <si>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</si>
  <si>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</si>
  <si>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</si>
  <si>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</si>
  <si>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</si>
  <si>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</si>
  <si>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</si>
  <si>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</si>
  <si>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</si>
  <si>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</si>
  <si>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</si>
  <si>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</si>
  <si>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</si>
  <si>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</si>
  <si>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</si>
  <si>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</si>
  <si>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</si>
  <si>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</si>
  <si>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</si>
  <si>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</si>
  <si>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</si>
  <si>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</si>
  <si>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</si>
  <si>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</si>
  <si>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</si>
  <si>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</si>
  <si>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</si>
  <si>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</si>
  <si>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</si>
  <si>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</si>
  <si>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</si>
  <si>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</si>
  <si>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</si>
  <si>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</si>
  <si>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</si>
  <si>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</si>
  <si>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</si>
  <si>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</si>
  <si>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</si>
  <si>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</si>
  <si>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</si>
  <si>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</si>
  <si>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</si>
  <si>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</si>
  <si>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</si>
  <si>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</si>
  <si>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</si>
  <si>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</si>
  <si>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</si>
  <si>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</si>
  <si>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</si>
  <si>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</si>
  <si>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</si>
  <si>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</si>
  <si>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</si>
  <si>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</si>
  <si>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</si>
  <si>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</si>
  <si>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</si>
  <si>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</si>
  <si>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</si>
  <si>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</si>
  <si>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</si>
  <si>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</si>
  <si>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</si>
  <si>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</si>
  <si>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</si>
  <si>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</si>
  <si>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</si>
  <si>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</si>
  <si>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</si>
  <si>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</si>
  <si>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</si>
  <si>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</si>
  <si>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</si>
  <si>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</si>
  <si>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</si>
  <si>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</si>
  <si>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</si>
  <si>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</si>
  <si>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</si>
  <si>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</si>
  <si>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</si>
  <si>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</si>
  <si>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</si>
  <si>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</si>
  <si>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</si>
  <si>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</si>
  <si>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</si>
  <si>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</si>
  <si>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</si>
  <si>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</si>
  <si>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</si>
  <si>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</si>
  <si>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</si>
  <si>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</si>
  <si>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</si>
  <si>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</si>
  <si>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</si>
  <si>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</si>
  <si>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</si>
  <si>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</si>
  <si>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</si>
  <si>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</si>
  <si>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</si>
  <si>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</si>
  <si>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</si>
  <si>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</si>
  <si>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</si>
  <si>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</si>
  <si>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</si>
  <si>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</si>
  <si>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</si>
  <si>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</si>
  <si>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</si>
  <si>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</si>
  <si>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</si>
  <si>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</si>
  <si>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</si>
  <si>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</si>
  <si>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</si>
  <si>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</si>
  <si>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</si>
  <si>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</si>
  <si>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</si>
  <si>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</si>
  <si>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</si>
  <si>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</si>
  <si>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</si>
  <si>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</si>
  <si>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</si>
  <si>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</si>
  <si>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</si>
  <si>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</si>
  <si>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</si>
  <si>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</si>
  <si>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</si>
  <si>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</si>
  <si>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</si>
  <si>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</si>
  <si>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</si>
  <si>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</si>
  <si>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</si>
  <si>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</si>
  <si>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</si>
  <si>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</si>
  <si>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</si>
  <si>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</si>
  <si>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</si>
  <si>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</si>
  <si>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</si>
  <si>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</si>
  <si>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</si>
  <si>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</si>
  <si>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</si>
  <si>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</si>
  <si>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</si>
  <si>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</si>
  <si>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</si>
  <si>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</si>
  <si>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</si>
  <si>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</si>
  <si>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</si>
  <si>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</si>
  <si>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</si>
  <si>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</si>
  <si>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</si>
  <si>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</si>
  <si>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</si>
  <si>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</si>
  <si>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</si>
  <si>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</si>
  <si>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</si>
  <si>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</si>
  <si>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</si>
  <si>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</si>
  <si>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</si>
  <si>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</si>
  <si>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</si>
  <si>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</si>
  <si>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</si>
  <si>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</si>
  <si>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</si>
  <si>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</si>
  <si>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</si>
  <si>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</si>
  <si>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</si>
  <si>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</si>
  <si>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</si>
  <si>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</si>
  <si>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</si>
  <si>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</si>
  <si>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</si>
  <si>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</si>
  <si>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</si>
  <si>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</si>
  <si>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</si>
  <si>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</si>
  <si>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</si>
  <si>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</si>
  <si>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</si>
  <si>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</si>
  <si>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</si>
  <si>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</si>
  <si>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</si>
  <si>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</si>
  <si>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</si>
  <si>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</si>
  <si>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</si>
  <si>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</si>
  <si>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</si>
  <si>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</si>
  <si>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</si>
  <si>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</si>
  <si>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</si>
  <si>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</si>
  <si>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</si>
  <si>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</si>
  <si>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</si>
  <si>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</si>
  <si>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</si>
  <si>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</si>
  <si>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</si>
  <si>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</si>
  <si>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</si>
  <si>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</si>
  <si>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</si>
  <si>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</si>
  <si>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</si>
  <si>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</si>
  <si>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</si>
  <si>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</si>
  <si>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</si>
  <si>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</si>
  <si>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</si>
  <si>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</si>
  <si>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</si>
  <si>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</si>
  <si>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</si>
  <si>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</si>
  <si>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</si>
  <si>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</si>
  <si>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</si>
  <si>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</si>
  <si>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</si>
  <si>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</si>
  <si>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</si>
  <si>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</si>
  <si>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</si>
  <si>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</si>
  <si>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</si>
  <si>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</si>
  <si>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</si>
  <si>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</si>
  <si>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</si>
  <si>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</si>
  <si>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</si>
  <si>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</si>
  <si>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</si>
  <si>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</si>
  <si>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</si>
  <si>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</si>
  <si>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</si>
  <si>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</si>
  <si>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</si>
  <si>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</si>
  <si>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</si>
  <si>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</si>
  <si>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</si>
  <si>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</si>
  <si>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</si>
  <si>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</si>
  <si>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</si>
  <si>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</si>
  <si>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</si>
  <si>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</si>
  <si>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</si>
  <si>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</si>
  <si>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</si>
  <si>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</si>
  <si>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</si>
  <si>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</si>
  <si>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</si>
  <si>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</si>
  <si>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</si>
  <si>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</si>
  <si>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</si>
  <si>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</si>
  <si>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</si>
  <si>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</si>
  <si>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</si>
  <si>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</si>
  <si>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</si>
  <si>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</si>
  <si>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</si>
  <si>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</si>
  <si>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</si>
  <si>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</si>
  <si>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</si>
  <si>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</si>
  <si>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</si>
  <si>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</si>
  <si>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</si>
  <si>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</si>
  <si>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</si>
  <si>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</si>
  <si>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</si>
  <si>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</si>
  <si>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</si>
  <si>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</si>
  <si>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</si>
  <si>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</si>
  <si>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</si>
  <si>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</si>
  <si>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</si>
  <si>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</si>
  <si>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</si>
  <si>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</si>
  <si>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</si>
  <si>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</si>
  <si>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</si>
  <si>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</si>
  <si>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</si>
  <si>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</si>
  <si>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</si>
  <si>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</si>
  <si>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</si>
  <si>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</si>
  <si>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</si>
  <si>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</si>
  <si>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</si>
  <si>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</si>
  <si>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</si>
  <si>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</si>
  <si>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</si>
  <si>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</si>
  <si>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</si>
  <si>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</si>
  <si>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</si>
  <si>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</si>
  <si>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</si>
  <si>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</si>
  <si>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</si>
  <si>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</si>
  <si>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</si>
  <si>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</si>
  <si>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</si>
  <si>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</si>
  <si>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</si>
  <si>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</si>
  <si>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</si>
  <si>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</si>
  <si>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</si>
  <si>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</si>
  <si>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</si>
  <si>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</si>
  <si>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</si>
  <si>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</si>
  <si>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</si>
  <si>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</si>
  <si>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</si>
  <si>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</si>
  <si>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</si>
  <si>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</si>
  <si>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</si>
  <si>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</si>
  <si>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</si>
  <si>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</si>
  <si>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</si>
  <si>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</si>
  <si>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</si>
  <si>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</si>
  <si>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</si>
  <si>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</si>
  <si>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</si>
  <si>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</si>
  <si>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</si>
  <si>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</si>
  <si>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</si>
  <si>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</si>
  <si>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</si>
  <si>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</si>
  <si>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</si>
  <si>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</si>
  <si>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</si>
  <si>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</si>
  <si>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</si>
  <si>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</si>
  <si>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</si>
  <si>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</si>
  <si>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</si>
  <si>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</si>
  <si>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</si>
  <si>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</si>
  <si>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</si>
  <si>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</si>
  <si>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</si>
  <si>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</si>
  <si>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</si>
  <si>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</si>
  <si>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</si>
  <si>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</si>
  <si>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</si>
  <si>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</si>
  <si>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</si>
  <si>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</si>
  <si>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</si>
  <si>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</si>
  <si>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</si>
  <si>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</si>
  <si>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</si>
  <si>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</si>
  <si>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</si>
  <si>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</si>
  <si>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</si>
  <si>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</si>
  <si>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</si>
  <si>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</si>
  <si>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</si>
  <si>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</si>
  <si>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</si>
  <si>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</si>
  <si>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</si>
  <si>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</si>
  <si>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</si>
  <si>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</si>
  <si>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</si>
  <si>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</si>
  <si>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</si>
  <si>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</si>
  <si>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</si>
  <si>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</si>
  <si>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</si>
  <si>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</si>
  <si>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</si>
  <si>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</si>
  <si>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</si>
  <si>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</si>
  <si>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</si>
  <si>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</si>
  <si>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</si>
  <si>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</si>
  <si>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</si>
  <si>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</si>
  <si>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</si>
  <si>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</si>
  <si>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</si>
  <si>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</si>
  <si>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</si>
  <si>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</si>
  <si>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</si>
  <si>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</si>
  <si>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</si>
  <si>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</si>
  <si>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</si>
  <si>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</si>
  <si>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</si>
  <si>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</si>
  <si>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</si>
  <si>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</si>
  <si>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</si>
  <si>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</si>
  <si>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</si>
  <si>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</si>
  <si>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</si>
  <si>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</si>
  <si>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</si>
  <si>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</si>
  <si>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</si>
  <si>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</si>
  <si>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</si>
  <si>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</si>
  <si>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</si>
  <si>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</si>
  <si>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</si>
  <si>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</si>
  <si>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</si>
  <si>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</si>
  <si>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</si>
  <si>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</si>
  <si>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</si>
  <si>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</si>
  <si>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</si>
  <si>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</si>
  <si>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</si>
  <si>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</si>
  <si>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</si>
  <si>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</si>
  <si>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</si>
  <si>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</si>
  <si>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</si>
  <si>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</si>
  <si>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</si>
  <si>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</si>
  <si>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</si>
  <si>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</si>
  <si>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</si>
  <si>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</si>
  <si>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</si>
  <si>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</si>
  <si>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</si>
  <si>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</si>
  <si>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</si>
  <si>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</si>
  <si>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</si>
  <si>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</si>
  <si>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</si>
  <si>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</si>
  <si>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</si>
  <si>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</si>
  <si>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</si>
  <si>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</si>
  <si>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</si>
  <si>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</si>
  <si>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</si>
  <si>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</si>
  <si>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</si>
  <si>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</si>
  <si>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</si>
  <si>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</si>
  <si>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</si>
  <si>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</si>
  <si>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</si>
  <si>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</si>
  <si>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</si>
  <si>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</si>
  <si>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</si>
  <si>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</si>
  <si>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</si>
  <si>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</si>
  <si>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</si>
  <si>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</si>
  <si>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</si>
  <si>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</si>
  <si>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</si>
  <si>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</si>
  <si>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</si>
  <si>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</si>
  <si>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</si>
  <si>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</si>
  <si>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</si>
  <si>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</si>
  <si>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</si>
  <si>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</si>
  <si>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</si>
  <si>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</si>
  <si>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</si>
  <si>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</si>
  <si>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</si>
  <si>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</si>
  <si>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</si>
  <si>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</si>
  <si>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</si>
  <si>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</si>
  <si>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</si>
  <si>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</si>
  <si>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</si>
  <si>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</si>
  <si>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</si>
  <si>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</si>
  <si>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</si>
  <si>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</si>
  <si>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</si>
  <si>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</si>
  <si>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</si>
  <si>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</si>
  <si>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</si>
  <si>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</si>
  <si>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</si>
  <si>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</si>
  <si>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</si>
  <si>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</si>
  <si>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</si>
  <si>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</si>
  <si>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</si>
  <si>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</si>
  <si>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</si>
  <si>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</si>
  <si>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</si>
  <si>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</si>
  <si>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</si>
  <si>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</si>
  <si>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</si>
  <si>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</si>
  <si>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</si>
  <si>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</si>
  <si>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</si>
  <si>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</si>
  <si>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</si>
  <si>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</si>
  <si>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</si>
  <si>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</si>
  <si>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</si>
  <si>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</si>
  <si>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</si>
  <si>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</si>
  <si>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</si>
  <si>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</si>
  <si>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</si>
  <si>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</si>
  <si>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</si>
  <si>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</si>
  <si>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</si>
  <si>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</si>
  <si>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</si>
  <si>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</si>
  <si>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</si>
  <si>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</si>
  <si>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</si>
  <si>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</si>
  <si>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</si>
  <si>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</si>
  <si>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</si>
  <si>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</si>
  <si>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</si>
  <si>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</si>
  <si>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</si>
  <si>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</si>
  <si>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</si>
  <si>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</si>
  <si>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</si>
  <si>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</si>
  <si>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</si>
  <si>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</si>
  <si>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</si>
  <si>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</si>
  <si>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</si>
  <si>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</si>
  <si>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</si>
  <si>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</si>
  <si>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</si>
  <si>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</si>
  <si>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</si>
  <si>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</si>
  <si>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</si>
  <si>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</si>
  <si>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</si>
  <si>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</si>
  <si>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</si>
  <si>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</si>
  <si>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</si>
  <si>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</si>
  <si>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</si>
  <si>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</si>
  <si>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</si>
  <si>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</si>
  <si>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</si>
  <si>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</si>
  <si>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</si>
  <si>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</si>
  <si>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</si>
  <si>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</si>
  <si>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</si>
  <si>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</si>
  <si>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</si>
  <si>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</si>
  <si>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</si>
  <si>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</si>
  <si>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</si>
  <si>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</si>
  <si>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</si>
  <si>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</si>
  <si>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</si>
  <si>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</si>
  <si>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</si>
  <si>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</si>
  <si>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</si>
  <si>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</si>
  <si>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</si>
  <si>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</si>
  <si>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</si>
  <si>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</si>
  <si>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</si>
  <si>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</si>
  <si>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</si>
  <si>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</si>
  <si>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</si>
  <si>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</si>
  <si>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</si>
  <si>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</si>
  <si>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</si>
  <si>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</si>
  <si>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</si>
  <si>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</si>
  <si>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</si>
  <si>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</si>
  <si>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</si>
  <si>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</si>
  <si>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</si>
  <si>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</si>
  <si>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</si>
  <si>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</si>
  <si>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</si>
  <si>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</si>
  <si>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</si>
  <si>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</si>
  <si>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</si>
  <si>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</si>
  <si>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</si>
  <si>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</si>
  <si>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</si>
  <si>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</si>
  <si>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</si>
  <si>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</si>
  <si>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</si>
  <si>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</si>
  <si>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</si>
  <si>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</si>
  <si>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</si>
  <si>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</si>
  <si>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</si>
  <si>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</si>
  <si>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</si>
  <si>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</si>
  <si>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</si>
  <si>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</si>
  <si>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</si>
  <si>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</si>
  <si>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</si>
  <si>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</si>
  <si>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</si>
  <si>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</si>
  <si>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</si>
  <si>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</si>
  <si>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</si>
  <si>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</si>
  <si>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</si>
  <si>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</si>
  <si>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</si>
  <si>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</si>
  <si>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</si>
  <si>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</si>
  <si>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</si>
  <si>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</si>
  <si>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</si>
  <si>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</si>
  <si>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</si>
  <si>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</si>
  <si>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</si>
  <si>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</si>
  <si>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</si>
  <si>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</si>
  <si>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</si>
  <si>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</si>
  <si>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</si>
  <si>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</si>
  <si>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</si>
  <si>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</si>
  <si>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</si>
  <si>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</si>
  <si>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</si>
  <si>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</si>
  <si>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</si>
  <si>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</si>
  <si>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</si>
  <si>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</si>
  <si>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</si>
  <si>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</si>
  <si>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</si>
  <si>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</si>
  <si>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</si>
  <si>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</si>
  <si>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</si>
  <si>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</si>
  <si>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</si>
  <si>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</si>
  <si>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</si>
  <si>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</si>
  <si>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</si>
  <si>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</si>
  <si>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</si>
  <si>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</si>
  <si>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</si>
  <si>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</si>
  <si>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</si>
  <si>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</si>
  <si>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</si>
  <si>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</si>
  <si>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</si>
  <si>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</si>
  <si>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</si>
  <si>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</si>
  <si>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</si>
  <si>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</si>
  <si>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</si>
  <si>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</si>
  <si>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</si>
  <si>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</si>
  <si>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</si>
  <si>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</si>
  <si>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</si>
  <si>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</si>
  <si>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</si>
  <si>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</si>
  <si>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</si>
  <si>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</si>
  <si>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</si>
  <si>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</si>
  <si>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</si>
  <si>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</si>
  <si>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</si>
  <si>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</si>
  <si>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</si>
  <si>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</si>
  <si>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</si>
  <si>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</si>
  <si>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</si>
  <si>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</si>
  <si>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</si>
  <si>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</si>
  <si>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</si>
  <si>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</si>
  <si>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</si>
  <si>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</si>
  <si>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</si>
  <si>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</si>
  <si>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</si>
  <si>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</si>
  <si>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</si>
  <si>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</si>
  <si>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</si>
  <si>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</si>
  <si>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</si>
  <si>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</si>
  <si>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</si>
  <si>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</si>
  <si>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</si>
  <si>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</si>
  <si>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</si>
  <si>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</si>
  <si>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</si>
  <si>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</si>
  <si>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</si>
  <si>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</si>
  <si>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</si>
  <si>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</si>
  <si>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</si>
  <si>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</si>
  <si>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</si>
  <si>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</si>
  <si>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</si>
  <si>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</si>
  <si>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</si>
  <si>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</si>
  <si>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</si>
  <si>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</si>
  <si>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</si>
  <si>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</si>
  <si>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</si>
  <si>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</si>
  <si>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</si>
  <si>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</si>
  <si>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</si>
  <si>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</si>
  <si>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</si>
  <si>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</si>
  <si>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</si>
  <si>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</si>
  <si>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</si>
  <si>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</si>
  <si>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</si>
  <si>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</si>
  <si>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</si>
  <si>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</si>
  <si>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</si>
  <si>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</si>
  <si>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</si>
  <si>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</si>
  <si>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</si>
  <si>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</si>
  <si>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</si>
  <si>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</si>
  <si>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</si>
  <si>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</si>
  <si>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</si>
  <si>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</si>
  <si>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</si>
  <si>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</si>
  <si>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</si>
  <si>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</si>
  <si>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</si>
  <si>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</si>
  <si>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</si>
  <si>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</si>
  <si>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</si>
  <si>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</si>
  <si>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</si>
  <si>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</si>
  <si>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</si>
  <si>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</si>
  <si>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</si>
  <si>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</si>
  <si>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</si>
  <si>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</si>
  <si>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</si>
  <si>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</si>
  <si>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</si>
  <si>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</si>
  <si>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</si>
  <si>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</si>
  <si>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</si>
  <si>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</si>
  <si>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</si>
  <si>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</si>
  <si>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</si>
  <si>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</si>
  <si>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</si>
  <si>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</si>
  <si>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</si>
  <si>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</si>
  <si>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</si>
  <si>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</si>
  <si>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</si>
  <si>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</si>
  <si>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</si>
  <si>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</si>
  <si>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</si>
  <si>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</si>
  <si>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</si>
  <si>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</si>
  <si>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</si>
  <si>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</si>
  <si>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</si>
  <si>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</si>
  <si>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</si>
  <si>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</si>
  <si>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</si>
  <si>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</si>
  <si>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</si>
  <si>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</si>
  <si>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</si>
  <si>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</si>
  <si>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</si>
  <si>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</si>
  <si>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</si>
  <si>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</si>
  <si>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</si>
  <si>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</si>
  <si>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</si>
  <si>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</si>
  <si>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</si>
  <si>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</si>
  <si>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</si>
  <si>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</si>
  <si>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</si>
  <si>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</si>
  <si>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</si>
  <si>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</si>
  <si>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</si>
  <si>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</si>
  <si>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</si>
  <si>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</si>
  <si>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</si>
  <si>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</si>
  <si>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</si>
  <si>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</si>
  <si>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</si>
  <si>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</si>
  <si>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</si>
  <si>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</si>
  <si>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</si>
  <si>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</si>
  <si>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</si>
  <si>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</si>
  <si>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</si>
  <si>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</si>
  <si>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</si>
  <si>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</si>
  <si>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</si>
  <si>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</si>
  <si>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</si>
  <si>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</si>
  <si>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</si>
  <si>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</si>
  <si>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</si>
  <si>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</si>
  <si>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</si>
  <si>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</si>
  <si>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</si>
  <si>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</si>
  <si>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</si>
  <si>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</si>
  <si>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</si>
  <si>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</si>
  <si>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</si>
  <si>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</si>
  <si>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</si>
  <si>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</si>
  <si>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</si>
  <si>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</si>
  <si>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</si>
  <si>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</si>
  <si>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</si>
  <si>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</si>
  <si>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</si>
  <si>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</si>
  <si>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</si>
  <si>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</si>
  <si>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</si>
  <si>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</si>
  <si>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</si>
  <si>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</si>
  <si>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</si>
  <si>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</si>
  <si>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</si>
  <si>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</si>
  <si>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</si>
  <si>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</si>
  <si>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</si>
  <si>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</si>
  <si>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</si>
  <si>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</si>
  <si>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</si>
  <si>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</si>
  <si>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</si>
  <si>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</si>
  <si>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</si>
  <si>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</si>
  <si>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</si>
  <si>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</si>
  <si>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</si>
  <si>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</si>
  <si>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</si>
  <si>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</si>
  <si>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</si>
  <si>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</si>
  <si>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</si>
  <si>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</si>
  <si>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</si>
  <si>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</si>
  <si>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</si>
  <si>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</si>
  <si>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</si>
  <si>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</si>
  <si>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</si>
  <si>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</si>
  <si>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</si>
  <si>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</si>
  <si>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</si>
  <si>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</si>
  <si>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</si>
  <si>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</si>
  <si>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</si>
  <si>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</si>
  <si>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</si>
  <si>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</si>
  <si>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</si>
  <si>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</si>
  <si>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</si>
  <si>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</si>
  <si>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</si>
  <si>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</si>
  <si>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</si>
  <si>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</si>
  <si>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</si>
  <si>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</si>
  <si>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</si>
  <si>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</si>
  <si>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</si>
  <si>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</si>
  <si>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</si>
  <si>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</si>
  <si>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</si>
  <si>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</si>
  <si>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</si>
  <si>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</si>
  <si>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</si>
  <si>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</si>
  <si>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</si>
  <si>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</si>
  <si>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</si>
  <si>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</si>
  <si>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</si>
  <si>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</si>
  <si>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</si>
  <si>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</si>
  <si>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</si>
  <si>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</si>
  <si>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</si>
  <si>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</si>
  <si>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</si>
  <si>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</si>
  <si>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</si>
  <si>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</si>
  <si>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</si>
  <si>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</si>
  <si>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</si>
  <si>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</si>
  <si>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</si>
  <si>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</si>
  <si>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</si>
  <si>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</si>
  <si>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</si>
  <si>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</si>
  <si>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</si>
  <si>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</si>
  <si>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</si>
  <si>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</si>
  <si>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</si>
  <si>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</si>
  <si>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</si>
  <si>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</si>
  <si>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</si>
  <si>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</si>
  <si>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</si>
  <si>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</si>
  <si>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</si>
  <si>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</si>
  <si>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</si>
  <si>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</si>
  <si>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</si>
  <si>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</si>
  <si>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</si>
  <si>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</si>
  <si>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</si>
  <si>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</si>
  <si>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</si>
  <si>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</si>
  <si>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</si>
  <si>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</si>
  <si>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</si>
  <si>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</si>
  <si>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</si>
  <si>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</si>
  <si>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</si>
  <si>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</si>
  <si>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</si>
  <si>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</si>
  <si>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</si>
  <si>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</si>
  <si>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</si>
  <si>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</si>
  <si>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</si>
  <si>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</si>
  <si>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</si>
  <si>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</si>
  <si>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</si>
  <si>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</si>
  <si>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</si>
  <si>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</si>
  <si>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</si>
  <si>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</si>
  <si>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</si>
  <si>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</si>
  <si>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</si>
  <si>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</si>
  <si>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</si>
  <si>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</si>
  <si>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</si>
  <si>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</si>
  <si>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</si>
  <si>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</si>
  <si>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</si>
  <si>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</si>
  <si>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</si>
  <si>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</si>
  <si>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</si>
  <si>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</si>
  <si>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</si>
  <si>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</si>
  <si>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</si>
  <si>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</si>
  <si>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</si>
  <si>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</si>
  <si>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</si>
  <si>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</si>
  <si>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</si>
  <si>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</si>
  <si>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</si>
  <si>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</si>
  <si>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</si>
  <si>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</si>
  <si>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</si>
  <si>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</si>
  <si>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</si>
  <si>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</si>
  <si>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</si>
  <si>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</si>
  <si>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</si>
  <si>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</si>
  <si>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</si>
  <si>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</si>
  <si>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</si>
  <si>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</si>
  <si>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</si>
  <si>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</si>
  <si>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</si>
  <si>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</si>
  <si>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</si>
  <si>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</si>
  <si>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</si>
  <si>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</si>
  <si>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</si>
  <si>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</si>
  <si>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</si>
  <si>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</si>
  <si>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</si>
  <si>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</si>
  <si>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</si>
  <si>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</si>
  <si>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</si>
  <si>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</si>
  <si>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</si>
  <si>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</si>
  <si>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</si>
  <si>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</si>
  <si>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</si>
  <si>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</si>
  <si>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</si>
  <si>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</si>
  <si>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</si>
  <si>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</si>
  <si>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</si>
  <si>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</si>
  <si>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</si>
  <si>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</si>
  <si>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</si>
  <si>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</si>
  <si>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</si>
  <si>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</si>
  <si>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</si>
  <si>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</si>
  <si>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</si>
  <si>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</si>
  <si>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</si>
  <si>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</si>
  <si>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</si>
  <si>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</si>
  <si>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</si>
  <si>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</si>
  <si>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</si>
  <si>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</si>
  <si>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</si>
  <si>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</si>
  <si>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</si>
  <si>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</si>
  <si>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</si>
  <si>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</si>
  <si>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</si>
  <si>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</si>
  <si>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</si>
  <si>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</si>
  <si>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</si>
  <si>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</si>
  <si>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</si>
  <si>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</si>
  <si>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</si>
  <si>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</si>
  <si>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</si>
  <si>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</si>
  <si>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</si>
  <si>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</si>
  <si>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</si>
  <si>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</si>
  <si>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</si>
  <si>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</si>
  <si>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</si>
  <si>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</si>
  <si>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</si>
  <si>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</si>
  <si>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</si>
  <si>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</si>
  <si>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</si>
  <si>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</si>
  <si>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</si>
  <si>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</si>
  <si>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</si>
  <si>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</si>
  <si>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</si>
  <si>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</si>
  <si>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</si>
  <si>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</si>
  <si>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</si>
  <si>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</si>
  <si>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</si>
  <si>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</si>
  <si>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</si>
  <si>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</si>
  <si>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</si>
  <si>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</si>
  <si>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</si>
  <si>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</si>
  <si>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</si>
  <si>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</si>
  <si>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</si>
  <si>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</si>
  <si>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</si>
  <si>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</si>
  <si>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</si>
  <si>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</si>
  <si>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</si>
  <si>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</si>
  <si>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</si>
  <si>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</si>
  <si>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</si>
  <si>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</si>
  <si>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</si>
  <si>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</si>
  <si>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</si>
  <si>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</si>
  <si>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</si>
  <si>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</si>
  <si>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</si>
  <si>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</si>
  <si>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</si>
  <si>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</si>
  <si>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</si>
  <si>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</si>
  <si>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</si>
  <si>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</si>
  <si>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</si>
  <si>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</si>
  <si>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</si>
  <si>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</si>
  <si>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</si>
  <si>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</si>
  <si>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</si>
  <si>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</si>
  <si>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</si>
  <si>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</si>
  <si>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</si>
  <si>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</si>
  <si>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</si>
  <si>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</si>
  <si>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</si>
  <si>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</si>
  <si>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</si>
  <si>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</si>
  <si>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</si>
  <si>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</si>
  <si>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</si>
  <si>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</si>
  <si>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</si>
  <si>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</si>
  <si>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</si>
  <si>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</si>
  <si>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</si>
  <si>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</si>
  <si>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</si>
  <si>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</si>
  <si>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</si>
  <si>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</si>
  <si>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</si>
  <si>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</si>
  <si>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</si>
  <si>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</si>
  <si>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</si>
  <si>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</si>
  <si>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</si>
  <si>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</si>
  <si>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</si>
  <si>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</si>
  <si>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</si>
  <si>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</si>
  <si>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</si>
  <si>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</si>
  <si>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</si>
  <si>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</si>
  <si>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</si>
  <si>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</si>
  <si>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</si>
  <si>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</si>
  <si>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</si>
  <si>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</si>
  <si>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</si>
  <si>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</si>
  <si>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</si>
  <si>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</si>
  <si>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</si>
  <si>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</si>
  <si>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</si>
  <si>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</si>
  <si>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</si>
  <si>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</si>
  <si>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</si>
  <si>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</si>
  <si>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</si>
  <si>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</si>
  <si>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</si>
  <si>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</si>
  <si>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</si>
  <si>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</si>
  <si>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</si>
  <si>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</si>
  <si>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</si>
  <si>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</si>
  <si>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</si>
  <si>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</si>
  <si>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</si>
  <si>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</si>
  <si>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</si>
  <si>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</si>
  <si>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</si>
  <si>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</si>
  <si>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</si>
  <si>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</si>
  <si>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</si>
  <si>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</si>
  <si>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</si>
  <si>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</si>
  <si>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</si>
  <si>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</si>
  <si>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</si>
  <si>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</si>
  <si>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</si>
  <si>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</si>
  <si>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</si>
  <si>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</si>
  <si>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</si>
  <si>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</si>
  <si>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</si>
  <si>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</si>
  <si>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</si>
  <si>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</si>
  <si>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</si>
  <si>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</si>
  <si>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</si>
  <si>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</si>
  <si>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</si>
  <si>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</si>
  <si>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</si>
  <si>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</si>
  <si>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</si>
  <si>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</si>
  <si>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</si>
  <si>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</si>
  <si>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</si>
  <si>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</si>
  <si>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</si>
  <si>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</si>
  <si>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</si>
  <si>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</si>
  <si>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</si>
  <si>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</si>
  <si>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</si>
  <si>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</si>
  <si>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</si>
  <si>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</si>
  <si>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</si>
  <si>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</si>
  <si>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</si>
  <si>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</si>
  <si>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</si>
  <si>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</si>
  <si>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</si>
  <si>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</si>
  <si>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</si>
  <si>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</si>
  <si>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</si>
  <si>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</si>
  <si>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</si>
  <si>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</si>
  <si>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</si>
  <si>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</si>
  <si>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</si>
  <si>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</si>
  <si>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</si>
  <si>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</si>
  <si>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</si>
  <si>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</si>
  <si>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</si>
  <si>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</si>
  <si>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</si>
  <si>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</si>
  <si>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</si>
  <si>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</si>
  <si>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</si>
  <si>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</si>
  <si>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</si>
  <si>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</si>
  <si>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</si>
  <si>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</si>
  <si>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</si>
  <si>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</si>
  <si>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</si>
  <si>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</si>
  <si>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</si>
  <si>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</si>
  <si>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</si>
  <si>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</si>
  <si>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</si>
  <si>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</si>
  <si>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</si>
  <si>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</si>
  <si>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</si>
  <si>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</si>
  <si>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</si>
  <si>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</si>
  <si>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</si>
  <si>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</si>
  <si>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</si>
  <si>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</si>
  <si>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</si>
  <si>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</si>
  <si>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</si>
  <si>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</si>
  <si>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</si>
  <si>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</si>
  <si>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</si>
  <si>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</si>
  <si>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</si>
  <si>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</si>
  <si>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</si>
  <si>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</si>
  <si>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</si>
  <si>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</si>
  <si>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</si>
  <si>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</si>
  <si>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</si>
  <si>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</si>
  <si>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</si>
  <si>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</si>
  <si>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</si>
  <si>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</si>
  <si>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</si>
  <si>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</si>
  <si>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</si>
  <si>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</si>
  <si>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</si>
  <si>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</si>
  <si>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</si>
  <si>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</si>
  <si>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</si>
  <si>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</si>
  <si>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</si>
  <si>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</si>
  <si>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</si>
  <si>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</si>
  <si>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</si>
  <si>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</si>
  <si>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</si>
  <si>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</si>
  <si>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</si>
  <si>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</si>
  <si>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</si>
  <si>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</si>
  <si>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</si>
  <si>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</si>
  <si>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</si>
  <si>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</si>
  <si>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</si>
  <si>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</si>
  <si>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</si>
  <si>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</si>
  <si>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</si>
  <si>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</si>
  <si>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</si>
  <si>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</si>
  <si>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</si>
  <si>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</si>
  <si>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</si>
  <si>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</si>
  <si>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</si>
  <si>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</si>
  <si>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</si>
  <si>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</si>
  <si>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</si>
  <si>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</si>
  <si>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</si>
  <si>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</si>
  <si>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</si>
  <si>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</si>
  <si>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</si>
  <si>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</si>
  <si>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</si>
  <si>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</si>
  <si>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</si>
  <si>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</si>
  <si>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</si>
  <si>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</si>
  <si>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</si>
  <si>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</si>
  <si>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</si>
  <si>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</si>
  <si>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</si>
  <si>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</si>
  <si>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</si>
  <si>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</si>
  <si>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</si>
  <si>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</si>
  <si>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</si>
  <si>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</si>
  <si>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</si>
  <si>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</si>
  <si>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</si>
  <si>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</si>
  <si>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</si>
  <si>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</si>
  <si>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</si>
  <si>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</si>
  <si>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</si>
  <si>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</si>
  <si>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</si>
  <si>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</si>
  <si>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</si>
  <si>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</si>
  <si>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</si>
  <si>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</si>
  <si>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</si>
  <si>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</si>
  <si>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</si>
  <si>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</si>
  <si>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</si>
  <si>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</si>
  <si>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</si>
  <si>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</si>
  <si>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</si>
  <si>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</si>
  <si>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</si>
  <si>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</si>
  <si>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</si>
  <si>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</si>
  <si>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</si>
  <si>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</si>
  <si>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</si>
  <si>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</si>
  <si>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</si>
  <si>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</si>
  <si>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</si>
  <si>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</si>
  <si>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</si>
  <si>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</si>
  <si>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</si>
  <si>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</si>
  <si>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</si>
  <si>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</si>
  <si>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</si>
  <si>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</si>
  <si>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</si>
  <si>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</si>
  <si>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</si>
  <si>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</si>
  <si>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</si>
  <si>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</si>
  <si>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</si>
  <si>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</si>
  <si>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</si>
  <si>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</si>
  <si>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</si>
  <si>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</si>
  <si>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</si>
  <si>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</si>
  <si>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</si>
  <si>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</si>
  <si>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</si>
  <si>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</si>
  <si>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</si>
  <si>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</si>
  <si>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</si>
  <si>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</si>
  <si>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</si>
  <si>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</si>
  <si>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</si>
  <si>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</si>
  <si>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</si>
  <si>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</si>
  <si>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</si>
  <si>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</si>
  <si>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</si>
  <si>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</si>
  <si>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</si>
  <si>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</si>
  <si>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</si>
  <si>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</si>
  <si>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</si>
  <si>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</si>
  <si>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</si>
  <si>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</si>
  <si>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</si>
  <si>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</si>
  <si>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</si>
  <si>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</si>
  <si>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</si>
  <si>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</si>
  <si>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</si>
  <si>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</si>
  <si>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</si>
  <si>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</si>
  <si>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</si>
  <si>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</si>
  <si>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</si>
  <si>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</si>
  <si>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</si>
  <si>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</si>
  <si>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</si>
  <si>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</si>
  <si>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</si>
  <si>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</si>
  <si>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</si>
  <si>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</si>
  <si>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</si>
  <si>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</si>
  <si>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</si>
  <si>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</si>
  <si>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</si>
  <si>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</si>
  <si>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</si>
  <si>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</si>
  <si>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</si>
  <si>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</si>
  <si>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</si>
  <si>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</si>
  <si>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</si>
  <si>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</si>
  <si>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</si>
  <si>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</si>
  <si>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</si>
  <si>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</si>
  <si>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</si>
  <si>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</si>
  <si>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</si>
  <si>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</si>
  <si>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</si>
  <si>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</si>
  <si>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</si>
  <si>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</si>
  <si>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</si>
  <si>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</si>
  <si>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</si>
  <si>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</si>
  <si>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</si>
  <si>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</si>
  <si>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</si>
  <si>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</si>
  <si>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</si>
  <si>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</si>
  <si>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</si>
  <si>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</si>
  <si>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</si>
  <si>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</si>
  <si>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</si>
  <si>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</si>
  <si>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</si>
  <si>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</si>
  <si>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</si>
  <si>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</si>
  <si>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</si>
  <si>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</si>
  <si>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</si>
  <si>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</si>
  <si>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</si>
  <si>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</si>
  <si>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</si>
  <si>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</si>
  <si>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</si>
  <si>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</si>
  <si>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</si>
  <si>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</si>
  <si>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</si>
  <si>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</si>
  <si>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</si>
  <si>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</si>
  <si>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</si>
  <si>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</si>
  <si>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</si>
  <si>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</si>
  <si>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</si>
  <si>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</si>
  <si>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</si>
  <si>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</si>
  <si>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</si>
  <si>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</si>
  <si>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</si>
  <si>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</si>
  <si>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</si>
  <si>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</si>
  <si>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</si>
  <si>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</si>
  <si>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</si>
  <si>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</si>
  <si>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</si>
  <si>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</si>
  <si>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</si>
  <si>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</si>
  <si>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</si>
  <si>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</si>
  <si>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</si>
  <si>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</si>
  <si>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</si>
  <si>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</si>
  <si>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</si>
  <si>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</si>
  <si>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</si>
  <si>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</si>
  <si>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</si>
  <si>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</si>
  <si>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</si>
  <si>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</si>
  <si>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</si>
  <si>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</si>
  <si>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</si>
  <si>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</si>
  <si>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</si>
  <si>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</si>
  <si>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</si>
  <si>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</si>
  <si>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</si>
  <si>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</si>
  <si>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</si>
  <si>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</si>
  <si>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</si>
  <si>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</si>
  <si>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</si>
  <si>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</si>
  <si>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</si>
  <si>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</si>
  <si>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</si>
  <si>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</si>
  <si>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</si>
  <si>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</si>
  <si>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</si>
  <si>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</si>
  <si>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</si>
  <si>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</si>
  <si>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</si>
  <si>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</si>
  <si>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</si>
  <si>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</si>
  <si>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</si>
  <si>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</si>
  <si>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</si>
  <si>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</si>
  <si>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</si>
  <si>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</si>
  <si>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</si>
  <si>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</si>
  <si>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</si>
  <si>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</si>
  <si>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</si>
  <si>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</si>
  <si>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</si>
  <si>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</si>
  <si>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</si>
  <si>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</si>
  <si>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</si>
  <si>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</si>
  <si>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</si>
  <si>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</si>
  <si>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</si>
  <si>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</si>
  <si>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</si>
  <si>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</si>
  <si>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</si>
  <si>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</si>
  <si>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</si>
  <si>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</si>
  <si>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</si>
  <si>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</si>
  <si>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</si>
  <si>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</si>
  <si>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</si>
  <si>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</si>
  <si>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</si>
  <si>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</si>
  <si>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</si>
  <si>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</si>
  <si>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</si>
  <si>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</si>
  <si>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</si>
  <si>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</si>
  <si>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</si>
  <si>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</si>
  <si>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</si>
  <si>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</si>
  <si>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</si>
  <si>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</si>
  <si>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</si>
  <si>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</si>
  <si>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</si>
  <si>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</si>
  <si>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</si>
  <si>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</si>
  <si>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</si>
  <si>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</si>
  <si>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</si>
  <si>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</si>
  <si>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</si>
  <si>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</si>
  <si>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</si>
  <si>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</si>
  <si>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</si>
  <si>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</si>
  <si>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</si>
  <si>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</si>
  <si>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</si>
  <si>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</si>
  <si>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</si>
  <si>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</si>
  <si>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</si>
  <si>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</si>
  <si>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</si>
  <si>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</si>
  <si>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</si>
  <si>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</si>
  <si>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</si>
  <si>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</si>
  <si>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</si>
  <si>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</si>
  <si>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</si>
  <si>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</si>
  <si>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</si>
  <si>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</si>
  <si>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</si>
  <si>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</si>
  <si>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</si>
  <si>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</si>
  <si>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</si>
  <si>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</si>
  <si>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</si>
  <si>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</si>
  <si>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</si>
  <si>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</si>
  <si>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</si>
  <si>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</si>
  <si>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</si>
  <si>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</si>
  <si>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</si>
  <si>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</si>
  <si>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</si>
  <si>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</si>
  <si>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</si>
  <si>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</si>
  <si>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</si>
  <si>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</si>
  <si>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</si>
  <si>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</si>
  <si>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</si>
  <si>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</si>
  <si>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</si>
  <si>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</si>
  <si>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</si>
  <si>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</si>
  <si>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</si>
  <si>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</si>
  <si>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</si>
  <si>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</si>
  <si>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</si>
  <si>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</si>
  <si>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</si>
  <si>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</si>
  <si>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</si>
  <si>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</si>
  <si>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</si>
  <si>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</si>
  <si>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</si>
  <si>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</si>
  <si>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</si>
  <si>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</si>
  <si>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</si>
  <si>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</si>
  <si>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</si>
  <si>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</si>
  <si>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</si>
  <si>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</si>
  <si>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</si>
  <si>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</si>
  <si>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</si>
  <si>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</si>
  <si>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</si>
  <si>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</si>
  <si>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</si>
  <si>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</si>
  <si>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</si>
  <si>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</si>
  <si>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</si>
  <si>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</si>
  <si>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</si>
  <si>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</si>
  <si>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</si>
  <si>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</si>
  <si>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</si>
  <si>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</si>
  <si>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</si>
  <si>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</si>
  <si>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</si>
  <si>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</si>
  <si>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</si>
  <si>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</si>
  <si>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</si>
  <si>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</si>
  <si>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</si>
  <si>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</si>
  <si>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</si>
  <si>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</si>
  <si>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</si>
  <si>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</si>
  <si>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</si>
  <si>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</si>
  <si>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</si>
  <si>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</si>
  <si>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</si>
  <si>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</si>
  <si>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</si>
  <si>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</si>
  <si>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</si>
  <si>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</si>
  <si>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</si>
  <si>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</si>
  <si>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</si>
  <si>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</si>
  <si>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</si>
  <si>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</si>
  <si>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</si>
  <si>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</si>
  <si>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</si>
  <si>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</si>
  <si>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</si>
  <si>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</si>
  <si>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</si>
  <si>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</si>
  <si>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</si>
  <si>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</si>
  <si>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</si>
  <si>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</si>
  <si>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</si>
  <si>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</si>
  <si>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</si>
  <si>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</si>
  <si>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</si>
  <si>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</si>
  <si>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</si>
  <si>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</si>
  <si>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</si>
  <si>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</si>
  <si>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</si>
  <si>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</si>
  <si>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</si>
  <si>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</si>
  <si>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</si>
  <si>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</si>
  <si>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</si>
  <si>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</si>
  <si>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</si>
  <si>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</si>
  <si>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</si>
  <si>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</si>
  <si>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</si>
  <si>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</si>
  <si>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</si>
  <si>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</si>
  <si>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</si>
  <si>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</si>
  <si>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</si>
  <si>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</si>
  <si>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</si>
  <si>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</si>
  <si>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</si>
  <si>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</si>
  <si>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</si>
  <si>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</si>
  <si>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</si>
  <si>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</si>
  <si>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</si>
  <si>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</si>
  <si>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</si>
  <si>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</si>
  <si>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</si>
  <si>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</si>
  <si>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</si>
  <si>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</si>
  <si>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</si>
  <si>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</si>
  <si>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</si>
  <si>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</si>
  <si>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</si>
  <si>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</si>
  <si>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</si>
  <si>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</si>
  <si>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</si>
  <si>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</si>
  <si>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</si>
  <si>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</si>
  <si>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</si>
  <si>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</si>
  <si>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</si>
  <si>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</si>
  <si>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</si>
  <si>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</si>
  <si>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</si>
  <si>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</si>
  <si>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</si>
  <si>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</si>
  <si>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</si>
  <si>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</si>
  <si>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</si>
  <si>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</si>
  <si>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</si>
  <si>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</si>
  <si>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</si>
  <si>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</si>
  <si>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</si>
  <si>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</si>
  <si>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</si>
  <si>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</si>
  <si>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</si>
  <si>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</si>
  <si>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</si>
  <si>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</si>
  <si>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</si>
  <si>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</si>
  <si>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</si>
  <si>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</si>
  <si>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</si>
  <si>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</si>
  <si>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</si>
  <si>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</si>
  <si>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</si>
  <si>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</si>
  <si>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</si>
  <si>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</si>
  <si>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</si>
  <si>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</si>
  <si>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</si>
  <si>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</si>
  <si>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</si>
  <si>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</si>
  <si>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</si>
  <si>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</si>
  <si>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</si>
  <si>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</si>
  <si>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</si>
  <si>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</si>
  <si>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</si>
  <si>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</si>
  <si>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</si>
  <si>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</si>
  <si>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</si>
  <si>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</si>
  <si>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</si>
  <si>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</si>
  <si>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</si>
  <si>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</si>
  <si>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</si>
  <si>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</si>
  <si>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</si>
  <si>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</si>
  <si>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</si>
  <si>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</si>
  <si>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</si>
  <si>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</si>
  <si>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</si>
  <si>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</si>
  <si>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</si>
  <si>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</si>
  <si>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</si>
  <si>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</si>
  <si>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</si>
  <si>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</si>
  <si>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</si>
  <si>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</si>
  <si>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</si>
  <si>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</si>
  <si>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</si>
  <si>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</si>
  <si>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</si>
  <si>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</si>
  <si>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</si>
  <si>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</si>
  <si>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</si>
  <si>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</si>
  <si>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</si>
  <si>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</si>
  <si>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</si>
  <si>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</si>
  <si>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</si>
  <si>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</si>
  <si>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</si>
  <si>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</si>
  <si>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</si>
  <si>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</si>
  <si>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</si>
  <si>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</si>
  <si>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</si>
  <si>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</si>
  <si>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</si>
  <si>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</si>
  <si>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</si>
  <si>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</si>
  <si>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</si>
  <si>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</si>
  <si>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</si>
  <si>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</si>
  <si>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</si>
  <si>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</si>
  <si>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</si>
  <si>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</si>
  <si>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</si>
  <si>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</si>
  <si>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</si>
  <si>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</si>
  <si>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</si>
  <si>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</si>
  <si>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</si>
  <si>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</si>
  <si>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</si>
  <si>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</si>
  <si>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</si>
  <si>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</si>
  <si>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</si>
  <si>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</si>
  <si>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</si>
  <si>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</si>
  <si>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</si>
  <si>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</si>
  <si>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</si>
  <si>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</si>
  <si>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</si>
  <si>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</si>
  <si>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</si>
  <si>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</si>
  <si>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</si>
  <si>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</si>
  <si>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</si>
  <si>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</si>
  <si>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</si>
  <si>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</si>
  <si>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</si>
  <si>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</si>
  <si>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</si>
  <si>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</si>
  <si>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</si>
  <si>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</si>
  <si>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</si>
  <si>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</si>
  <si>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</si>
  <si>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</si>
  <si>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</si>
  <si>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</si>
  <si>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</si>
  <si>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</si>
  <si>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</si>
  <si>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</si>
  <si>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</si>
  <si>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</si>
  <si>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</si>
  <si>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</si>
  <si>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</si>
  <si>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</si>
  <si>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</si>
  <si>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</si>
  <si>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</si>
  <si>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</si>
  <si>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</si>
  <si>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</si>
  <si>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</si>
  <si>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</si>
  <si>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</si>
  <si>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</si>
  <si>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</si>
  <si>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</si>
  <si>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</si>
  <si>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</si>
  <si>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</si>
  <si>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</si>
  <si>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</si>
  <si>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</si>
  <si>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</si>
  <si>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</si>
  <si>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</si>
  <si>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</si>
  <si>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</si>
  <si>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</si>
  <si>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</si>
  <si>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</si>
  <si>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</si>
  <si>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</si>
  <si>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</si>
  <si>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</si>
  <si>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</si>
  <si>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</si>
  <si>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</si>
  <si>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</si>
  <si>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</si>
  <si>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</si>
  <si>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</si>
  <si>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</si>
  <si>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</si>
  <si>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</si>
  <si>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</si>
  <si>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</si>
  <si>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</si>
  <si>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</si>
  <si>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</si>
  <si>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</si>
  <si>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</si>
  <si>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</si>
  <si>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</si>
  <si>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</si>
  <si>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</si>
  <si>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</si>
  <si>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</si>
  <si>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</si>
  <si>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</si>
  <si>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</si>
  <si>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</si>
  <si>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</si>
  <si>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</si>
  <si>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</si>
  <si>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</si>
  <si>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</si>
  <si>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</si>
  <si>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</si>
  <si>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</si>
  <si>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</si>
  <si>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</si>
  <si>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</si>
  <si>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</si>
  <si>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</si>
  <si>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</si>
  <si>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</si>
  <si>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</si>
  <si>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</si>
  <si>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</si>
  <si>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</si>
  <si>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</si>
  <si>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</si>
  <si>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</si>
  <si>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</si>
  <si>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</si>
  <si>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</si>
  <si>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</si>
  <si>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</si>
  <si>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</si>
  <si>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</si>
  <si>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</si>
  <si>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</si>
  <si>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</si>
  <si>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</si>
  <si>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</si>
  <si>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</si>
  <si>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</si>
  <si>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</si>
  <si>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</si>
  <si>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</si>
  <si>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</si>
  <si>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</si>
  <si>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</si>
  <si>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</si>
  <si>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</si>
  <si>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</si>
  <si>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</si>
  <si>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</si>
  <si>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</si>
  <si>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</si>
  <si>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</si>
  <si>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</si>
  <si>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</si>
  <si>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</si>
  <si>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</si>
  <si>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</si>
  <si>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</si>
  <si>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</si>
  <si>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</si>
  <si>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</si>
  <si>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</si>
  <si>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</si>
  <si>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</si>
  <si>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</si>
  <si>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</si>
  <si>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</si>
  <si>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</si>
  <si>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</si>
  <si>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</si>
  <si>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</si>
  <si>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</si>
  <si>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</si>
  <si>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</si>
  <si>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</si>
  <si>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</si>
  <si>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</si>
  <si>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</si>
  <si>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</si>
  <si>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</si>
  <si>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</si>
  <si>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</si>
  <si>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</si>
  <si>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</si>
  <si>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</si>
  <si>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</si>
  <si>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</si>
  <si>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</si>
  <si>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</si>
  <si>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</si>
  <si>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</si>
  <si>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</si>
  <si>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</si>
  <si>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</si>
  <si>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</si>
  <si>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</si>
  <si>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</si>
  <si>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</si>
  <si>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</si>
  <si>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</si>
  <si>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</si>
  <si>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</si>
  <si>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</si>
  <si>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</si>
  <si>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</si>
  <si>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</si>
  <si>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</si>
  <si>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</si>
  <si>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</si>
  <si>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</si>
  <si>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</si>
  <si>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</si>
  <si>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</si>
  <si>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</si>
  <si>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</si>
  <si>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</si>
  <si>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</si>
  <si>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</si>
  <si>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</si>
  <si>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</si>
  <si>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</si>
  <si>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</si>
  <si>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</si>
  <si>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</si>
  <si>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</si>
  <si>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</si>
  <si>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</si>
  <si>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</si>
  <si>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</si>
  <si>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</si>
  <si>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</si>
  <si>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</si>
  <si>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</si>
  <si>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</si>
  <si>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</si>
  <si>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</si>
  <si>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</si>
  <si>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</si>
  <si>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</si>
  <si>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</si>
  <si>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</si>
  <si>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</si>
  <si>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</si>
  <si>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</si>
  <si>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</si>
  <si>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</si>
  <si>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</si>
  <si>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</si>
  <si>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</si>
  <si>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</si>
  <si>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</si>
  <si>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</si>
  <si>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</si>
  <si>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</si>
  <si>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</si>
  <si>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</si>
  <si>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</si>
  <si>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</si>
  <si>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</si>
  <si>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</si>
  <si>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</si>
  <si>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</si>
  <si>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</si>
  <si>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</si>
  <si>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</si>
  <si>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</si>
  <si>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</si>
  <si>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</si>
  <si>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</si>
  <si>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</si>
  <si>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</si>
  <si>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</si>
  <si>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</si>
  <si>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</si>
  <si>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</si>
  <si>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</si>
  <si>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</si>
  <si>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</si>
  <si>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</si>
  <si>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</si>
  <si>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</si>
  <si>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</si>
  <si>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</si>
  <si>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</si>
  <si>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</si>
  <si>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</si>
  <si>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</si>
  <si>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</si>
  <si>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</si>
  <si>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</si>
  <si>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</si>
  <si>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</si>
  <si>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</si>
  <si>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</si>
  <si>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</si>
  <si>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</si>
  <si>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</si>
  <si>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</si>
  <si>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</si>
  <si>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</si>
  <si>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</si>
  <si>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</si>
  <si>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</si>
  <si>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</si>
  <si>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</si>
  <si>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</si>
  <si>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</si>
  <si>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</si>
  <si>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</si>
  <si>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</si>
  <si>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</si>
  <si>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</si>
  <si>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</si>
  <si>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</si>
  <si>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</si>
  <si>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</si>
  <si>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</si>
  <si>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</si>
  <si>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</si>
  <si>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</si>
  <si>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</si>
  <si>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</si>
  <si>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</si>
  <si>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</si>
  <si>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</si>
  <si>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</si>
  <si>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</si>
  <si>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</si>
  <si>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</si>
  <si>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</si>
  <si>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</si>
  <si>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</si>
  <si>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</si>
  <si>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</si>
  <si>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</si>
  <si>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</si>
  <si>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</si>
  <si>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</si>
  <si>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</si>
  <si>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</si>
  <si>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</si>
  <si>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</si>
  <si>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</si>
  <si>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</si>
  <si>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</si>
  <si>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</si>
  <si>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</si>
  <si>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</si>
  <si>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</si>
  <si>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</si>
  <si>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</si>
  <si>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</si>
  <si>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</si>
  <si>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</si>
  <si>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</si>
  <si>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</si>
  <si>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</si>
  <si>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</si>
  <si>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</si>
  <si>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</si>
  <si>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</si>
  <si>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</si>
  <si>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</si>
  <si>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</si>
  <si>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</si>
  <si>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</si>
  <si>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</si>
  <si>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</si>
  <si>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</si>
  <si>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</si>
  <si>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</si>
  <si>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</si>
  <si>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</si>
  <si>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</si>
  <si>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</si>
  <si>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</si>
  <si>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</si>
  <si>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</si>
  <si>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</si>
  <si>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</si>
  <si>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</si>
  <si>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</si>
  <si>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</si>
  <si>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</si>
  <si>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</si>
  <si>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</si>
  <si>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</si>
  <si>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</si>
  <si>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</si>
  <si>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</si>
  <si>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</si>
  <si>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</si>
  <si>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</si>
  <si>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</si>
  <si>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</si>
  <si>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</si>
  <si>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</si>
  <si>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</si>
  <si>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</si>
  <si>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</si>
  <si>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</si>
  <si>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</si>
  <si>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</si>
  <si>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</si>
  <si>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</si>
  <si>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</si>
  <si>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</si>
  <si>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</si>
  <si>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</si>
  <si>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</si>
  <si>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</si>
  <si>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</si>
  <si>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</si>
  <si>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</si>
  <si>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</si>
  <si>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</si>
  <si>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</si>
  <si>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</si>
  <si>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</si>
  <si>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</si>
  <si>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</si>
  <si>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</si>
  <si>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</si>
  <si>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</si>
  <si>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</si>
  <si>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</si>
  <si>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</si>
  <si>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</si>
  <si>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</si>
  <si>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</si>
  <si>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</si>
  <si>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</si>
  <si>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</si>
  <si>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</si>
  <si>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</si>
  <si>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</si>
  <si>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</si>
  <si>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</si>
  <si>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</si>
  <si>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</si>
  <si>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</si>
  <si>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</si>
  <si>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</si>
  <si>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</si>
  <si>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</si>
  <si>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</si>
  <si>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</si>
  <si>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</si>
  <si>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</si>
  <si>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</si>
  <si>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</si>
  <si>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</si>
  <si>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</si>
  <si>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</si>
  <si>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</si>
  <si>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</si>
  <si>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</si>
  <si>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</si>
  <si>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</si>
  <si>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</si>
  <si>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</si>
  <si>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</si>
  <si>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</si>
  <si>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</si>
  <si>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</si>
  <si>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</si>
  <si>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</si>
  <si>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</si>
  <si>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</si>
  <si>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</si>
  <si>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</si>
  <si>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</si>
  <si>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</si>
  <si>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</si>
  <si>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</si>
  <si>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</si>
  <si>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</si>
  <si>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</si>
  <si>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</si>
  <si>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</si>
  <si>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</si>
  <si>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</si>
  <si>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</si>
  <si>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</si>
  <si>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</si>
  <si>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</si>
  <si>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</si>
  <si>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</si>
  <si>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</si>
  <si>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</si>
  <si>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</si>
  <si>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</si>
  <si>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</si>
  <si>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</si>
  <si>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</si>
  <si>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</si>
  <si>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</si>
  <si>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</si>
  <si>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</si>
  <si>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</si>
  <si>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</si>
  <si>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</si>
  <si>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</si>
  <si>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</si>
  <si>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</si>
  <si>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</si>
  <si>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</si>
  <si>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</si>
  <si>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</si>
  <si>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</si>
  <si>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</si>
  <si>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</si>
  <si>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</si>
  <si>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</si>
  <si>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</si>
  <si>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</si>
  <si>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</si>
  <si>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</si>
  <si>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</si>
  <si>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</si>
  <si>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</si>
  <si>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</si>
  <si>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</si>
  <si>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</si>
  <si>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</si>
  <si>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</si>
  <si>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</si>
  <si>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</si>
  <si>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</si>
  <si>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</si>
  <si>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</si>
  <si>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</si>
  <si>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</si>
  <si>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</si>
  <si>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</si>
  <si>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</si>
  <si>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</si>
  <si>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</si>
  <si>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</si>
  <si>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</si>
  <si>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</si>
  <si>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</si>
  <si>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</si>
  <si>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</si>
  <si>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</si>
  <si>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</si>
  <si>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</si>
  <si>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</si>
  <si>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</si>
  <si>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</si>
  <si>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</si>
  <si>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</si>
  <si>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</si>
  <si>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</si>
  <si>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</si>
  <si>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</si>
  <si>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</si>
  <si>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</si>
  <si>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</si>
  <si>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</si>
  <si>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</si>
  <si>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</si>
  <si>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</si>
  <si>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</si>
  <si>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</si>
  <si>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</si>
  <si>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</si>
  <si>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</si>
  <si>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</si>
  <si>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</si>
  <si>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</si>
  <si>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</si>
  <si>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</si>
  <si>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</si>
  <si>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</si>
  <si>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</si>
  <si>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</si>
  <si>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</si>
  <si>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</si>
  <si>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</si>
  <si>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</si>
  <si>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</si>
  <si>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</si>
  <si>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</si>
  <si>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</si>
  <si>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</si>
  <si>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</si>
  <si>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</si>
  <si>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</si>
  <si>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</si>
  <si>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</si>
  <si>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</si>
  <si>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</si>
  <si>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</si>
  <si>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</si>
  <si>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</si>
  <si>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</si>
  <si>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</si>
  <si>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</si>
  <si>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</si>
  <si>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</si>
  <si>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</si>
  <si>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</si>
  <si>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</si>
  <si>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</si>
  <si>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</si>
  <si>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</si>
  <si>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</si>
  <si>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</si>
  <si>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</si>
  <si>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</si>
  <si>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</si>
  <si>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</si>
  <si>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</si>
  <si>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</si>
  <si>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</si>
  <si>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</si>
  <si>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</si>
  <si>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</si>
  <si>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</si>
  <si>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</si>
  <si>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</si>
  <si>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</si>
  <si>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</si>
  <si>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</si>
  <si>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</si>
  <si>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</si>
  <si>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</si>
  <si>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</si>
  <si>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</si>
  <si>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</si>
  <si>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</si>
  <si>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</si>
  <si>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</si>
  <si>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</si>
  <si>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</si>
  <si>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</si>
  <si>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</si>
  <si>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</si>
  <si>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</si>
  <si>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</si>
  <si>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</si>
  <si>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</si>
  <si>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</si>
  <si>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</si>
  <si>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</si>
  <si>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</si>
  <si>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</si>
  <si>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</si>
  <si>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</si>
  <si>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</si>
  <si>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</si>
  <si>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</si>
  <si>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</si>
  <si>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</si>
  <si>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</si>
  <si>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</si>
  <si>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</si>
  <si>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</si>
  <si>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</si>
  <si>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</si>
  <si>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</si>
  <si>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</si>
  <si>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</si>
  <si>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</si>
  <si>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</si>
  <si>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</si>
  <si>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</si>
  <si>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</si>
  <si>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</si>
  <si>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</si>
  <si>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</si>
  <si>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</si>
  <si>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</si>
  <si>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</si>
  <si>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</si>
  <si>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</si>
  <si>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</si>
  <si>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</si>
  <si>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</si>
  <si>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</si>
  <si>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</si>
  <si>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</si>
  <si>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</si>
  <si>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</si>
  <si>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</si>
  <si>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</si>
  <si>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</si>
  <si>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</si>
  <si>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</si>
  <si>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</si>
  <si>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</si>
  <si>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</si>
  <si>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</si>
  <si>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</si>
  <si>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</si>
  <si>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</si>
  <si>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</si>
  <si>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</si>
  <si>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</si>
  <si>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</si>
  <si>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</si>
  <si>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</si>
  <si>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</si>
  <si>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</si>
  <si>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</si>
  <si>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</si>
  <si>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</si>
  <si>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</si>
  <si>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</si>
  <si>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</si>
  <si>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</si>
  <si>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</si>
  <si>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</si>
  <si>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</si>
  <si>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</si>
  <si>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</si>
  <si>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</si>
  <si>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</si>
  <si>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</si>
  <si>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</si>
  <si>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</si>
  <si>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</si>
  <si>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</si>
  <si>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</si>
  <si>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</si>
  <si>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</si>
  <si>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</si>
  <si>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</si>
  <si>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</si>
  <si>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</si>
  <si>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</si>
  <si>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</si>
  <si>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</si>
  <si>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</si>
  <si>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</si>
  <si>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</si>
  <si>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</si>
  <si>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</si>
  <si>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</si>
  <si>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</si>
  <si>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</si>
  <si>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</si>
  <si>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</si>
  <si>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</si>
  <si>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</si>
  <si>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</si>
  <si>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</si>
  <si>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</si>
  <si>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</si>
  <si>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</si>
  <si>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</si>
  <si>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</si>
  <si>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</si>
  <si>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</si>
  <si>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</si>
  <si>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</si>
  <si>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</si>
  <si>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</si>
  <si>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</si>
  <si>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</si>
  <si>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</si>
  <si>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</si>
  <si>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</si>
  <si>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</si>
  <si>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</si>
  <si>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</si>
  <si>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</si>
  <si>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</si>
  <si>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</si>
  <si>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</si>
  <si>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</si>
  <si>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</si>
  <si>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</si>
  <si>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</si>
  <si>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</si>
  <si>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</si>
  <si>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</si>
  <si>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</si>
  <si>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</si>
  <si>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</si>
  <si>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</si>
  <si>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</si>
  <si>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</si>
  <si>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</si>
  <si>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</si>
  <si>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</si>
  <si>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</si>
  <si>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</si>
  <si>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</si>
  <si>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</si>
  <si>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</si>
  <si>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</si>
  <si>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</si>
  <si>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</si>
  <si>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</si>
  <si>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</si>
  <si>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</si>
  <si>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</si>
  <si>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</si>
  <si>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</si>
  <si>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</si>
  <si>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</si>
  <si>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</si>
  <si>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</si>
  <si>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</si>
  <si>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</si>
  <si>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</si>
  <si>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</si>
  <si>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</si>
  <si>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</si>
  <si>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</si>
  <si>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</si>
  <si>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</si>
  <si>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</si>
  <si>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</si>
  <si>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</si>
  <si>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</si>
  <si>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</si>
  <si>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</si>
  <si>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</si>
  <si>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</si>
  <si>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</si>
  <si>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</si>
  <si>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</si>
  <si>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</si>
  <si>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</si>
  <si>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</si>
  <si>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</si>
  <si>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</si>
  <si>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</si>
  <si>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</si>
  <si>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</si>
  <si>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</si>
  <si>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</si>
  <si>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</si>
  <si>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</si>
  <si>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</si>
  <si>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</si>
  <si>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</si>
  <si>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</si>
  <si>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</si>
  <si>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</si>
  <si>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</si>
  <si>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</si>
  <si>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</si>
  <si>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</si>
  <si>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</si>
  <si>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</si>
  <si>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</si>
  <si>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</si>
  <si>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</si>
  <si>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</si>
  <si>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</si>
  <si>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</si>
  <si>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</si>
  <si>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</si>
  <si>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</si>
  <si>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</si>
  <si>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</si>
  <si>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</si>
  <si>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</si>
  <si>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</si>
  <si>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</si>
  <si>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</si>
  <si>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</si>
  <si>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</si>
  <si>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</si>
  <si>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</si>
  <si>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</si>
  <si>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</si>
  <si>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</si>
  <si>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</si>
  <si>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</si>
  <si>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</si>
  <si>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</si>
  <si>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</si>
  <si>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</si>
  <si>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</si>
  <si>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</si>
  <si>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</si>
  <si>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</si>
  <si>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</si>
  <si>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</si>
  <si>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</si>
  <si>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</si>
  <si>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</si>
  <si>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</si>
  <si>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</si>
  <si>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</si>
  <si>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</si>
  <si>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</si>
  <si>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</si>
  <si>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</si>
  <si>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</si>
  <si>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</si>
  <si>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</si>
  <si>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</si>
  <si>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</si>
  <si>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</si>
  <si>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</si>
  <si>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</si>
  <si>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</si>
  <si>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</si>
  <si>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</si>
  <si>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</si>
  <si>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</si>
  <si>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</si>
  <si>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</si>
  <si>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</si>
  <si>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</si>
  <si>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</si>
  <si>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</si>
  <si>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</si>
  <si>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</si>
  <si>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</si>
  <si>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</si>
  <si>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</si>
  <si>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</si>
  <si>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</si>
  <si>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</si>
  <si>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</si>
  <si>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</si>
  <si>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</si>
  <si>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</si>
  <si>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</si>
  <si>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</si>
  <si>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</si>
  <si>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</si>
  <si>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</si>
  <si>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</si>
  <si>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</si>
  <si>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</si>
  <si>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</si>
  <si>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</si>
  <si>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</si>
  <si>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</si>
  <si>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</si>
  <si>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</si>
  <si>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</si>
  <si>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</si>
  <si>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</si>
  <si>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</si>
  <si>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</si>
  <si>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</si>
  <si>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</si>
  <si>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</si>
  <si>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</si>
  <si>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</si>
  <si>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</si>
  <si>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</si>
  <si>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</si>
  <si>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</si>
  <si>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</si>
  <si>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</si>
  <si>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</si>
  <si>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</si>
  <si>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</si>
  <si>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</si>
  <si>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</si>
  <si>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</si>
  <si>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</si>
  <si>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</si>
  <si>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</si>
  <si>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</si>
  <si>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</si>
  <si>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</si>
  <si>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</si>
  <si>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</si>
  <si>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</si>
  <si>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</si>
  <si>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</si>
  <si>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</si>
  <si>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</si>
  <si>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</si>
  <si>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</si>
  <si>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</si>
  <si>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</si>
  <si>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</si>
  <si>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</si>
  <si>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</si>
  <si>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</si>
  <si>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</si>
  <si>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</si>
  <si>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</si>
  <si>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</si>
  <si>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</si>
  <si>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</si>
  <si>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</si>
  <si>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</si>
  <si>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</si>
  <si>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</si>
  <si>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</si>
  <si>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</si>
  <si>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</si>
  <si>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</si>
  <si>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</si>
  <si>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</si>
  <si>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</si>
  <si>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</si>
  <si>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</si>
  <si>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</si>
  <si>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</si>
  <si>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</si>
  <si>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</si>
  <si>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</si>
  <si>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</si>
  <si>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</si>
  <si>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</si>
  <si>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</si>
  <si>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</si>
  <si>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</si>
  <si>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</si>
  <si>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</si>
  <si>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</si>
  <si>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</si>
  <si>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</si>
  <si>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</si>
  <si>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</si>
  <si>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</si>
  <si>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</si>
  <si>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</si>
  <si>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</si>
  <si>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</si>
  <si>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</si>
  <si>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</si>
  <si>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</si>
  <si>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</si>
  <si>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</si>
  <si>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</si>
  <si>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</si>
  <si>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</si>
  <si>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</si>
  <si>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</si>
  <si>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</si>
  <si>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</si>
  <si>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</si>
  <si>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</si>
  <si>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</si>
  <si>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</si>
  <si>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</si>
  <si>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</si>
  <si>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</si>
  <si>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</si>
  <si>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</si>
  <si>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</si>
  <si>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</si>
  <si>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</si>
  <si>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</si>
  <si>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</si>
  <si>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</si>
  <si>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</si>
  <si>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</si>
  <si>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</si>
  <si>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</si>
  <si>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</si>
  <si>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</si>
  <si>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</si>
  <si>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</si>
  <si>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</si>
  <si>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</si>
  <si>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</si>
  <si>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</si>
  <si>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</si>
  <si>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</si>
  <si>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</si>
  <si>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</si>
  <si>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</si>
  <si>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</si>
  <si>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</si>
  <si>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</si>
  <si>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</si>
  <si>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</si>
  <si>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</si>
  <si>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</si>
  <si>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</si>
  <si>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</si>
  <si>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</si>
  <si>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</si>
  <si>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</si>
  <si>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</si>
  <si>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</si>
  <si>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</si>
  <si>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</si>
  <si>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</si>
  <si>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</si>
  <si>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</si>
  <si>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</si>
  <si>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</si>
  <si>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</si>
  <si>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</si>
  <si>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</si>
  <si>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</si>
  <si>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</si>
  <si>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</si>
  <si>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</si>
  <si>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</si>
  <si>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</si>
  <si>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</si>
  <si>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</si>
  <si>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</si>
  <si>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</si>
  <si>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</si>
  <si>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</si>
  <si>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</si>
  <si>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</si>
  <si>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</si>
  <si>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</si>
  <si>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</si>
  <si>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</si>
  <si>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</si>
  <si>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</si>
  <si>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</si>
  <si>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</si>
  <si>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</si>
  <si>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</si>
  <si>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</si>
  <si>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</si>
  <si>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</si>
  <si>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</si>
  <si>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</si>
  <si>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</si>
  <si>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</si>
  <si>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</si>
  <si>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</si>
  <si>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</si>
  <si>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</si>
  <si>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</si>
  <si>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</si>
  <si>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</si>
  <si>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</si>
  <si>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</si>
  <si>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</si>
  <si>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</si>
  <si>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</si>
  <si>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</si>
  <si>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</si>
  <si>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</si>
  <si>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</si>
  <si>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</si>
  <si>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</si>
  <si>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</si>
  <si>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</si>
  <si>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</si>
  <si>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</si>
  <si>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</si>
  <si>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</si>
  <si>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</si>
  <si>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</si>
  <si>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</si>
  <si>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</si>
  <si>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</si>
  <si>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</si>
  <si>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</si>
  <si>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</si>
  <si>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</si>
  <si>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</si>
  <si>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</si>
  <si>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</si>
  <si>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</si>
  <si>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</si>
  <si>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</si>
  <si>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</si>
  <si>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</si>
  <si>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</si>
  <si>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</si>
  <si>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</si>
  <si>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</si>
  <si>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</si>
  <si>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</si>
  <si>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</si>
  <si>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</si>
  <si>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</si>
  <si>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</si>
  <si>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</si>
  <si>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</si>
  <si>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</si>
  <si>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</si>
  <si>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</si>
  <si>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</si>
  <si>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</si>
  <si>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</si>
  <si>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</si>
  <si>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</si>
  <si>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</si>
  <si>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</si>
  <si>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</si>
  <si>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</si>
  <si>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</si>
  <si>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</si>
  <si>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</si>
  <si>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</si>
  <si>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</si>
  <si>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</si>
  <si>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</si>
  <si>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</si>
  <si>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</si>
  <si>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</si>
  <si>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</si>
  <si>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</si>
  <si>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</si>
  <si>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</si>
  <si>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</si>
  <si>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</si>
  <si>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</si>
  <si>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</si>
  <si>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</si>
  <si>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</si>
  <si>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</si>
  <si>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</si>
  <si>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</si>
  <si>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</si>
  <si>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</si>
  <si>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</si>
  <si>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</si>
  <si>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</si>
  <si>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</si>
  <si>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</si>
  <si>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</si>
  <si>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</si>
  <si>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</si>
  <si>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</si>
  <si>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</si>
  <si>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</si>
  <si>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</si>
  <si>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</si>
  <si>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</si>
  <si>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</si>
  <si>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</si>
  <si>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</si>
  <si>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</si>
  <si>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</si>
  <si>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</si>
  <si>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</si>
  <si>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</si>
  <si>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</si>
  <si>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</si>
  <si>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</si>
  <si>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</si>
  <si>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</si>
  <si>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</si>
  <si>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</si>
  <si>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</si>
  <si>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</si>
  <si>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</si>
  <si>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</si>
  <si>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</si>
  <si>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</si>
  <si>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</si>
  <si>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</si>
  <si>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</si>
  <si>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</si>
  <si>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</si>
  <si>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</si>
  <si>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</si>
  <si>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</si>
  <si>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</si>
  <si>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</si>
  <si>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</si>
  <si>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</si>
  <si>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</si>
  <si>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</si>
  <si>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</si>
  <si>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</si>
  <si>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</si>
  <si>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</si>
  <si>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</si>
  <si>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</si>
  <si>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</si>
  <si>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</si>
  <si>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</si>
  <si>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</si>
  <si>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</si>
  <si>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</si>
  <si>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</si>
  <si>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</si>
  <si>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</si>
  <si>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</si>
  <si>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</si>
  <si>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</si>
  <si>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</si>
  <si>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</si>
  <si>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</si>
  <si>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</si>
  <si>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</si>
  <si>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</si>
  <si>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</si>
  <si>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</si>
  <si>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</si>
  <si>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</si>
  <si>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</si>
  <si>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</si>
  <si>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</si>
  <si>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</si>
  <si>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</si>
  <si>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</si>
  <si>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</si>
  <si>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</si>
  <si>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</si>
  <si>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</si>
  <si>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</si>
  <si>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</si>
  <si>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</si>
  <si>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</si>
  <si>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</si>
  <si>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</si>
  <si>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</si>
  <si>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</si>
  <si>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</si>
  <si>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</si>
  <si>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</si>
  <si>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</si>
  <si>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</si>
  <si>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</si>
  <si>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</si>
  <si>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</si>
  <si>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</si>
  <si>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</si>
  <si>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</si>
  <si>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</si>
  <si>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</si>
  <si>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</si>
  <si>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</si>
  <si>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</si>
  <si>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</si>
  <si>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</si>
  <si>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</si>
  <si>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</si>
  <si>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</si>
  <si>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</si>
  <si>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</si>
  <si>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</si>
  <si>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</si>
  <si>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</si>
  <si>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</si>
  <si>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</si>
  <si>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</si>
  <si>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</si>
  <si>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</si>
  <si>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</si>
  <si>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</si>
  <si>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</si>
  <si>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</si>
  <si>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</si>
  <si>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</si>
  <si>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</si>
  <si>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</si>
  <si>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</si>
  <si>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</si>
  <si>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</si>
  <si>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</si>
  <si>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</si>
  <si>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</si>
  <si>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</si>
  <si>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</si>
  <si>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</si>
  <si>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</si>
  <si>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</si>
  <si>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</si>
  <si>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</si>
  <si>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</si>
  <si>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</si>
  <si>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</si>
  <si>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</si>
  <si>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</si>
  <si>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</si>
  <si>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</si>
  <si>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</si>
  <si>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</si>
  <si>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</si>
  <si>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</si>
  <si>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</si>
  <si>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</si>
  <si>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</si>
  <si>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</si>
  <si>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</si>
  <si>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</si>
  <si>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</si>
  <si>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</si>
  <si>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</si>
  <si>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</si>
  <si>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</si>
  <si>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</si>
  <si>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</si>
  <si>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</si>
  <si>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</si>
  <si>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</si>
  <si>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</si>
  <si>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</si>
  <si>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</si>
  <si>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</si>
  <si>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</si>
  <si>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</si>
  <si>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</si>
  <si>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</si>
  <si>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</si>
  <si>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</si>
  <si>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</si>
  <si>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</si>
  <si>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</si>
  <si>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</si>
  <si>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</si>
  <si>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</si>
  <si>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</si>
  <si>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</si>
  <si>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</si>
  <si>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</si>
  <si>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</si>
  <si>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</si>
  <si>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</si>
  <si>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</si>
  <si>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</si>
  <si>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</si>
  <si>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</si>
  <si>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</si>
  <si>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</si>
  <si>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</si>
  <si>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</si>
  <si>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</si>
  <si>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</si>
  <si>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</si>
  <si>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</si>
  <si>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</si>
  <si>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</si>
  <si>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</si>
  <si>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</si>
  <si>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</si>
  <si>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</si>
  <si>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</si>
  <si>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</si>
  <si>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</si>
  <si>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</si>
  <si>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</si>
  <si>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</si>
  <si>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</si>
  <si>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</si>
  <si>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</si>
  <si>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</si>
  <si>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</si>
  <si>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</si>
  <si>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</si>
  <si>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</si>
  <si>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</si>
  <si>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</si>
  <si>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</si>
  <si>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</si>
  <si>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</si>
  <si>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</si>
  <si>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</si>
  <si>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</si>
  <si>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</si>
  <si>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</si>
  <si>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</si>
  <si>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</si>
  <si>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</si>
  <si>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</si>
  <si>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</si>
  <si>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</si>
  <si>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</si>
  <si>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</si>
  <si>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</si>
  <si>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</si>
  <si>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</si>
  <si>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</si>
  <si>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</si>
  <si>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</si>
  <si>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</si>
  <si>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</si>
  <si>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</si>
  <si>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</si>
  <si>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</si>
  <si>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</si>
  <si>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</si>
  <si>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</si>
  <si>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</si>
  <si>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</si>
  <si>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</si>
  <si>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</si>
  <si>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</si>
  <si>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</si>
  <si>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</si>
  <si>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</si>
  <si>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</si>
  <si>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</si>
  <si>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</si>
  <si>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</si>
  <si>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</si>
  <si>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</si>
  <si>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</si>
  <si>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</si>
  <si>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</si>
  <si>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</si>
  <si>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</si>
  <si>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</si>
  <si>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</si>
  <si>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</si>
  <si>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</si>
  <si>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</si>
  <si>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</si>
  <si>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</si>
  <si>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</si>
  <si>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</si>
  <si>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</si>
  <si>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</si>
  <si>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</si>
  <si>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</si>
  <si>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</si>
  <si>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</si>
  <si>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</si>
  <si>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</si>
  <si>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</si>
  <si>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</si>
  <si>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</si>
  <si>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</si>
  <si>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</si>
  <si>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</si>
  <si>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</si>
  <si>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</si>
  <si>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</si>
  <si>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</si>
  <si>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</si>
  <si>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</si>
  <si>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</si>
  <si>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</si>
  <si>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</si>
  <si>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</si>
  <si>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</si>
  <si>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</si>
  <si>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</si>
  <si>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</si>
  <si>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</si>
  <si>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</si>
  <si>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</si>
  <si>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</si>
  <si>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</si>
  <si>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</si>
  <si>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</si>
  <si>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</si>
  <si>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</si>
  <si>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</si>
  <si>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</si>
  <si>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</si>
  <si>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</si>
  <si>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</si>
  <si>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</si>
  <si>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</si>
  <si>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</si>
  <si>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</si>
  <si>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</si>
  <si>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</si>
  <si>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</si>
  <si>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</si>
  <si>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</si>
  <si>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</si>
  <si>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</si>
  <si>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</si>
  <si>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</si>
  <si>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</si>
  <si>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</si>
  <si>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</si>
  <si>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</si>
  <si>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</si>
  <si>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</si>
  <si>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</si>
  <si>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</si>
  <si>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</si>
  <si>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</si>
  <si>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</si>
  <si>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</si>
  <si>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</si>
  <si>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</si>
  <si>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</si>
  <si>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</si>
  <si>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</si>
  <si>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</si>
  <si>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</si>
  <si>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</si>
  <si>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</si>
  <si>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</si>
  <si>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</si>
  <si>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</si>
  <si>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</si>
  <si>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</si>
  <si>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</si>
  <si>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</si>
  <si>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</si>
  <si>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</si>
  <si>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</si>
  <si>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</si>
  <si>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</si>
  <si>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</si>
  <si>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</si>
  <si>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</si>
  <si>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</si>
  <si>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</si>
  <si>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</si>
  <si>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</si>
  <si>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</si>
  <si>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</si>
  <si>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</si>
  <si>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</si>
  <si>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</si>
  <si>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</si>
  <si>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</si>
  <si>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</si>
  <si>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</si>
  <si>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</si>
  <si>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</si>
  <si>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</si>
  <si>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</si>
  <si>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</si>
  <si>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</si>
  <si>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</si>
  <si>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</si>
  <si>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</si>
  <si>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</si>
  <si>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</si>
  <si>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</si>
  <si>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</si>
  <si>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</si>
  <si>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</si>
  <si>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</si>
  <si>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</si>
  <si>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</si>
  <si>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</si>
  <si>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</si>
  <si>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</si>
  <si>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</si>
  <si>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</si>
  <si>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</si>
  <si>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</si>
  <si>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</si>
  <si>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</si>
  <si>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</si>
  <si>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</si>
  <si>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</si>
  <si>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</si>
  <si>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</si>
  <si>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</si>
  <si>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</si>
  <si>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</si>
  <si>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</si>
  <si>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</si>
  <si>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</si>
  <si>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</si>
  <si>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</si>
  <si>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</si>
  <si>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</si>
  <si>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</si>
  <si>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</si>
  <si>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</si>
  <si>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</si>
  <si>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</si>
  <si>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</si>
  <si>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</si>
  <si>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</si>
  <si>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</si>
  <si>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</si>
  <si>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</si>
  <si>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</si>
  <si>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</si>
  <si>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</si>
  <si>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</si>
  <si>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</si>
  <si>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</si>
  <si>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</si>
  <si>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</si>
  <si>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</si>
  <si>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</si>
  <si>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</si>
  <si>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</si>
  <si>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</si>
  <si>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</si>
  <si>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</si>
  <si>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</si>
  <si>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</si>
  <si>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</si>
  <si>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</si>
  <si>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</si>
  <si>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</si>
  <si>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</si>
  <si>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</si>
  <si>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</si>
  <si>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</si>
  <si>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</si>
  <si>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</si>
  <si>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</si>
  <si>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</si>
  <si>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</si>
  <si>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</si>
  <si>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</si>
  <si>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</si>
  <si>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</si>
  <si>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</si>
  <si>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</si>
  <si>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</si>
  <si>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</si>
  <si>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</si>
  <si>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</si>
  <si>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</si>
  <si>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</si>
  <si>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</si>
  <si>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</si>
  <si>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</si>
  <si>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</si>
  <si>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</si>
  <si>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</si>
  <si>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</si>
  <si>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</si>
  <si>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</si>
  <si>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</si>
  <si>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</si>
  <si>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</si>
  <si>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</si>
  <si>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</si>
  <si>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</si>
  <si>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</si>
  <si>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</si>
  <si>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</si>
  <si>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</si>
  <si>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</si>
  <si>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</si>
  <si>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</si>
  <si>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</si>
  <si>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</si>
  <si>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</si>
  <si>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</si>
  <si>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</si>
  <si>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</si>
  <si>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</si>
  <si>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</si>
  <si>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</si>
  <si>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</si>
  <si>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</si>
  <si>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</si>
  <si>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</si>
  <si>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</si>
  <si>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</si>
  <si>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</si>
  <si>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</si>
  <si>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</si>
  <si>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</si>
  <si>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</si>
  <si>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</si>
  <si>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</si>
  <si>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</si>
  <si>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</si>
  <si>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</si>
  <si>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</si>
  <si>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</si>
  <si>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</si>
  <si>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</si>
  <si>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</si>
  <si>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</si>
  <si>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</si>
  <si>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</si>
  <si>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</si>
  <si>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</si>
  <si>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</si>
  <si>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</si>
  <si>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</si>
  <si>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</si>
  <si>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</si>
  <si>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</si>
  <si>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</si>
  <si>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</si>
  <si>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</si>
  <si>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</si>
  <si>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</si>
  <si>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</si>
  <si>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</si>
  <si>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</si>
  <si>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</si>
  <si>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</si>
  <si>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</si>
  <si>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</si>
  <si>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</si>
  <si>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</si>
  <si>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</si>
  <si>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</si>
  <si>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</si>
  <si>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</si>
  <si>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</si>
  <si>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</si>
  <si>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</si>
  <si>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</si>
  <si>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</si>
  <si>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</si>
  <si>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</si>
  <si>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</si>
  <si>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</si>
  <si>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</si>
  <si>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</si>
  <si>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</si>
  <si>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</si>
  <si>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</si>
  <si>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</si>
  <si>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</si>
  <si>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</si>
  <si>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</si>
  <si>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</si>
  <si>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</si>
  <si>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</si>
  <si>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</si>
  <si>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</si>
  <si>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</si>
  <si>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</si>
  <si>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</si>
  <si>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</si>
  <si>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</si>
  <si>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</si>
  <si>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</si>
  <si>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</si>
  <si>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</si>
  <si>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</si>
  <si>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</si>
  <si>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</si>
  <si>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</si>
  <si>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</si>
  <si>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</si>
  <si>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</si>
  <si>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</si>
  <si>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</si>
  <si>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</si>
  <si>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</si>
  <si>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</si>
  <si>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</si>
  <si>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</si>
  <si>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</si>
  <si>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</si>
  <si>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</si>
  <si>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</si>
  <si>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</si>
  <si>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</si>
  <si>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</si>
  <si>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</si>
  <si>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</si>
  <si>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</si>
  <si>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</si>
  <si>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</si>
  <si>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</si>
  <si>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</si>
  <si>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</si>
  <si>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</si>
  <si>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</si>
  <si>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</si>
  <si>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</si>
  <si>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</si>
  <si>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</si>
  <si>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</si>
  <si>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</si>
  <si>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</si>
  <si>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</si>
  <si>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</si>
  <si>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</si>
  <si>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</si>
  <si>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</si>
  <si>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</si>
  <si>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</si>
  <si>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</si>
  <si>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</si>
  <si>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</si>
  <si>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</si>
  <si>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</si>
  <si>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</si>
  <si>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</si>
  <si>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</si>
  <si>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</si>
  <si>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</si>
  <si>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</si>
  <si>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</si>
  <si>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</si>
  <si>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</si>
  <si>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</si>
  <si>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</si>
  <si>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</si>
  <si>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</si>
  <si>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</si>
  <si>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</si>
  <si>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</si>
  <si>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</si>
  <si>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</si>
  <si>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</si>
  <si>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</si>
  <si>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</si>
  <si>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</si>
  <si>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</si>
  <si>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</si>
  <si>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</si>
  <si>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</si>
  <si>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</si>
  <si>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</si>
  <si>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</si>
  <si>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</si>
  <si>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</si>
  <si>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</si>
  <si>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</si>
  <si>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</si>
  <si>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</si>
  <si>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</si>
  <si>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</si>
  <si>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</si>
  <si>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</si>
  <si>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</si>
  <si>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</si>
  <si>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</si>
  <si>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</si>
  <si>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</si>
  <si>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</si>
  <si>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</si>
  <si>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</si>
  <si>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</si>
  <si>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</si>
  <si>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</si>
  <si>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</si>
  <si>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</si>
  <si>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</si>
  <si>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</si>
  <si>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</si>
  <si>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</si>
  <si>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</si>
  <si>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</si>
  <si>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</si>
  <si>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</si>
  <si>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</si>
  <si>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</si>
  <si>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</si>
  <si>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</si>
  <si>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</si>
  <si>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</si>
  <si>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</si>
  <si>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</si>
  <si>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</si>
  <si>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</si>
  <si>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</si>
  <si>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</si>
  <si>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</si>
  <si>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</si>
  <si>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</si>
  <si>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</si>
  <si>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</si>
  <si>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</si>
  <si>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</si>
  <si>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</si>
  <si>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</si>
  <si>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</si>
  <si>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</si>
  <si>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</si>
  <si>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</si>
  <si>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</si>
  <si>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</si>
  <si>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</si>
  <si>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</si>
  <si>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</si>
  <si>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</si>
  <si>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</si>
  <si>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</si>
  <si>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</si>
  <si>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</si>
  <si>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</si>
  <si>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</si>
  <si>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</si>
  <si>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</si>
  <si>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</si>
  <si>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</si>
  <si>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</si>
  <si>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</si>
  <si>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</si>
  <si>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</si>
  <si>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</si>
  <si>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</si>
  <si>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</si>
  <si>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</si>
  <si>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</si>
  <si>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</si>
  <si>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</si>
  <si>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</si>
  <si>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</si>
  <si>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</si>
  <si>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</si>
  <si>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</si>
  <si>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</si>
  <si>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</si>
  <si>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</si>
  <si>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</si>
  <si>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</si>
  <si>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</si>
  <si>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</si>
  <si>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</si>
  <si>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</si>
  <si>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</si>
  <si>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</si>
  <si>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</si>
  <si>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</si>
  <si>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</si>
  <si>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</si>
  <si>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</si>
  <si>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</si>
  <si>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</si>
  <si>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</si>
  <si>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</si>
  <si>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</si>
  <si>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</si>
  <si>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</si>
  <si>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</si>
  <si>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</si>
  <si>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</si>
  <si>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</si>
  <si>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</si>
  <si>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</si>
  <si>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</si>
  <si>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</si>
  <si>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</si>
  <si>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</si>
  <si>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</si>
  <si>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</si>
  <si>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</si>
  <si>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</si>
  <si>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</si>
  <si>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</si>
  <si>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</si>
  <si>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</si>
  <si>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</si>
  <si>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</si>
  <si>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</si>
  <si>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</si>
  <si>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</si>
  <si>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</si>
  <si>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</si>
  <si>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</si>
  <si>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</si>
  <si>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</si>
  <si>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</si>
  <si>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</si>
  <si>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</si>
  <si>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</si>
  <si>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</si>
  <si>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</si>
  <si>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</si>
  <si>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</si>
  <si>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</si>
  <si>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</si>
  <si>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</si>
  <si>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</si>
  <si>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</si>
  <si>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</si>
  <si>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</si>
  <si>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</si>
  <si>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</si>
  <si>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</si>
  <si>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</si>
  <si>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</si>
  <si>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</si>
  <si>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</si>
  <si>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</si>
  <si>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</si>
  <si>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</si>
  <si>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</si>
  <si>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</si>
  <si>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</si>
  <si>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</si>
  <si>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</si>
  <si>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</si>
  <si>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</si>
  <si>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</si>
  <si>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</si>
  <si>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</si>
  <si>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</si>
  <si>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</si>
  <si>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</si>
  <si>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</si>
  <si>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</si>
  <si>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</si>
  <si>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</si>
  <si>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</si>
  <si>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</si>
  <si>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</si>
  <si>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</si>
  <si>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</si>
  <si>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</si>
  <si>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</si>
  <si>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</si>
  <si>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</si>
  <si>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</si>
  <si>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</si>
  <si>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</si>
  <si>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</si>
  <si>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</si>
  <si>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</si>
  <si>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</si>
  <si>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</si>
  <si>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</si>
  <si>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</si>
  <si>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</si>
  <si>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</si>
  <si>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</si>
  <si>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</si>
  <si>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</si>
  <si>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</si>
  <si>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</si>
  <si>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</si>
  <si>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</si>
  <si>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</si>
  <si>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</si>
  <si>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</si>
  <si>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</si>
  <si>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</si>
  <si>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</si>
  <si>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</si>
  <si>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</si>
  <si>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</si>
  <si>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</si>
  <si>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</si>
  <si>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</si>
  <si>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</si>
  <si>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</si>
  <si>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</si>
  <si>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</si>
  <si>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</si>
  <si>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</si>
  <si>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</si>
  <si>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</si>
  <si>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</si>
  <si>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</si>
  <si>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</si>
  <si>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</si>
  <si>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</si>
  <si>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</si>
  <si>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</si>
  <si>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</si>
  <si>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</si>
  <si>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</si>
  <si>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</si>
  <si>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</si>
  <si>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</si>
  <si>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</si>
  <si>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</si>
  <si>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</si>
  <si>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</si>
  <si>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</si>
  <si>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</si>
  <si>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</si>
  <si>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</si>
  <si>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</si>
  <si>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</si>
  <si>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</si>
  <si>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</si>
  <si>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</si>
  <si>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</si>
  <si>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</si>
  <si>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</si>
  <si>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</si>
  <si>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</si>
  <si>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</si>
  <si>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</si>
  <si>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</si>
  <si>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</si>
  <si>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</si>
  <si>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</si>
  <si>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</si>
  <si>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</si>
  <si>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</si>
  <si>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</si>
  <si>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</si>
  <si>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</si>
  <si>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</si>
  <si>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</si>
  <si>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</si>
  <si>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</si>
  <si>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</si>
  <si>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</si>
  <si>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</si>
  <si>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</si>
  <si>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</si>
  <si>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</si>
  <si>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</si>
  <si>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</si>
  <si>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</si>
  <si>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</si>
  <si>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</si>
  <si>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</si>
  <si>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</si>
  <si>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</si>
  <si>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</si>
  <si>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</si>
  <si>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</si>
  <si>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</si>
  <si>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</si>
  <si>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</si>
  <si>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</si>
  <si>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</si>
  <si>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</si>
  <si>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</si>
  <si>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</si>
  <si>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</si>
  <si>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</si>
  <si>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</si>
  <si>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</si>
  <si>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</si>
  <si>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</si>
  <si>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</si>
  <si>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</si>
  <si>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</si>
  <si>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</si>
  <si>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</si>
  <si>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</si>
  <si>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</si>
  <si>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</si>
  <si>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</si>
  <si>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</si>
  <si>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</si>
  <si>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</si>
  <si>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</si>
  <si>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</si>
  <si>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</si>
  <si>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</si>
  <si>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</si>
  <si>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</si>
  <si>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</si>
  <si>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</si>
  <si>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</si>
  <si>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</si>
  <si>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</si>
  <si>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</si>
  <si>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</si>
  <si>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</si>
  <si>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</si>
  <si>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</si>
  <si>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</si>
  <si>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</si>
  <si>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</si>
  <si>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</si>
  <si>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</si>
  <si>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</si>
  <si>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</si>
  <si>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</si>
  <si>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</si>
  <si>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</si>
  <si>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</si>
  <si>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</si>
  <si>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</si>
  <si>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</si>
  <si>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</si>
  <si>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</si>
  <si>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</si>
  <si>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</si>
  <si>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</si>
  <si>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</si>
  <si>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</si>
  <si>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</si>
  <si>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</si>
  <si>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</si>
  <si>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</si>
  <si>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</si>
  <si>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</si>
  <si>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</si>
  <si>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</si>
  <si>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</si>
  <si>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</si>
  <si>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</si>
  <si>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</si>
  <si>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</si>
  <si>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</si>
  <si>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</si>
  <si>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</si>
  <si>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</si>
  <si>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</si>
  <si>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</si>
  <si>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</si>
  <si>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</si>
  <si>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</si>
  <si>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</si>
  <si>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</si>
  <si>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</si>
  <si>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</si>
  <si>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</si>
  <si>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</si>
  <si>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</si>
  <si>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</si>
  <si>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</si>
  <si>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</si>
  <si>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</si>
  <si>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</si>
  <si>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</si>
  <si>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</si>
  <si>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</si>
  <si>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</si>
  <si>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</si>
  <si>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</si>
  <si>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</si>
  <si>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</si>
  <si>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</si>
  <si>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</si>
  <si>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</si>
  <si>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</si>
  <si>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</si>
  <si>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</si>
  <si>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</si>
  <si>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</si>
  <si>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</si>
  <si>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</si>
  <si>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</si>
  <si>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</si>
  <si>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</si>
  <si>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</si>
  <si>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</si>
  <si>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</si>
  <si>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</si>
  <si>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</si>
  <si>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</si>
  <si>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</si>
  <si>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</si>
  <si>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</si>
  <si>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</si>
  <si>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</si>
  <si>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</si>
  <si>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</si>
  <si>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</si>
  <si>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</si>
  <si>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</si>
  <si>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</si>
  <si>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</si>
  <si>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</si>
  <si>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</si>
  <si>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</si>
  <si>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</si>
  <si>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</si>
  <si>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</si>
  <si>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</si>
  <si>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</si>
  <si>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</si>
  <si>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</si>
  <si>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</si>
  <si>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</si>
  <si>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</si>
  <si>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</si>
  <si>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</si>
  <si>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</si>
  <si>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</si>
  <si>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</si>
  <si>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</si>
  <si>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</si>
  <si>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</si>
  <si>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</si>
  <si>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</si>
  <si>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</si>
  <si>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</si>
  <si>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</si>
  <si>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</si>
  <si>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</si>
  <si>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</si>
  <si>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</si>
  <si>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</si>
  <si>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</si>
  <si>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</si>
  <si>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</si>
  <si>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</si>
  <si>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</si>
  <si>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</si>
  <si>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</si>
  <si>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</si>
  <si>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</si>
  <si>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</si>
  <si>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</si>
  <si>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</si>
  <si>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</si>
  <si>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</si>
  <si>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</si>
  <si>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</si>
  <si>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</si>
  <si>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</si>
  <si>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</si>
  <si>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</si>
  <si>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</si>
  <si>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</si>
  <si>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</si>
  <si>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</si>
  <si>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</si>
  <si>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</si>
  <si>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</si>
  <si>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</si>
  <si>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</si>
  <si>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</si>
  <si>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</si>
  <si>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</si>
  <si>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</si>
  <si>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</si>
  <si>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</si>
  <si>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</si>
  <si>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</si>
  <si>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</si>
  <si>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</si>
  <si>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</si>
  <si>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</si>
  <si>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</si>
  <si>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</si>
  <si>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</si>
  <si>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</si>
  <si>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</si>
  <si>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</si>
  <si>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</si>
  <si>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</si>
  <si>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</si>
  <si>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</si>
  <si>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</si>
  <si>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</si>
  <si>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</si>
  <si>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</si>
  <si>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</si>
  <si>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</si>
  <si>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</si>
  <si>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</si>
  <si>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</si>
  <si>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</si>
  <si>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</si>
  <si>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</si>
  <si>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</si>
  <si>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</si>
  <si>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</si>
  <si>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</si>
  <si>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</si>
  <si>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</si>
  <si>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</si>
  <si>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</si>
  <si>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</si>
  <si>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</si>
  <si>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</si>
  <si>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</si>
  <si>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</si>
  <si>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</si>
  <si>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</si>
  <si>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</si>
  <si>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</si>
  <si>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</si>
  <si>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</si>
  <si>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</si>
  <si>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</si>
  <si>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</si>
  <si>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</si>
  <si>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</si>
  <si>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</si>
  <si>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</si>
  <si>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</si>
  <si>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</si>
  <si>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</si>
  <si>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</si>
  <si>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</si>
  <si>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</si>
  <si>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</si>
  <si>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</si>
  <si>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</si>
  <si>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</si>
  <si>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</si>
  <si>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</si>
  <si>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</si>
  <si>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</si>
  <si>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</si>
  <si>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</si>
  <si>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</si>
  <si>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</si>
  <si>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</si>
  <si>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</si>
  <si>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</si>
  <si>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</si>
  <si>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</si>
  <si>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</si>
  <si>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</si>
  <si>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</si>
  <si>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</si>
  <si>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</si>
  <si>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</si>
  <si>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</si>
  <si>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</si>
  <si>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</si>
  <si>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</si>
  <si>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</si>
  <si>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</si>
  <si>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</si>
  <si>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</si>
  <si>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</si>
  <si>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</si>
  <si>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</si>
  <si>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</si>
  <si>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</si>
  <si>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</si>
  <si>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</si>
  <si>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</si>
  <si>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</si>
  <si>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</si>
  <si>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</si>
  <si>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</si>
  <si>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</si>
  <si>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</si>
  <si>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</si>
  <si>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</si>
  <si>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</si>
  <si>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</si>
  <si>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</si>
  <si>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</si>
  <si>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</si>
  <si>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</si>
  <si>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</si>
  <si>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</si>
  <si>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</si>
  <si>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</si>
  <si>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</si>
  <si>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</si>
  <si>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</si>
  <si>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</si>
  <si>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</si>
  <si>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</si>
  <si>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</si>
  <si>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</si>
  <si>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</si>
  <si>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</si>
  <si>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</si>
  <si>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</si>
  <si>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</si>
  <si>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</si>
  <si>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</si>
  <si>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</si>
  <si>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</si>
  <si>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</si>
  <si>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</si>
  <si>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</si>
  <si>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</si>
  <si>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</si>
  <si>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</si>
  <si>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</si>
  <si>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</si>
  <si>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</si>
  <si>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</si>
  <si>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</si>
  <si>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</si>
  <si>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</si>
  <si>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</si>
  <si>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</si>
  <si>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</si>
  <si>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</si>
  <si>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</si>
  <si>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</si>
  <si>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</si>
  <si>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</si>
  <si>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</si>
  <si>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</si>
  <si>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</si>
  <si>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</si>
  <si>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</si>
  <si>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</si>
  <si>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</si>
  <si>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</si>
  <si>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</si>
  <si>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</si>
  <si>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</si>
  <si>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</si>
  <si>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</si>
  <si>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</si>
  <si>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</si>
  <si>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</si>
  <si>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</si>
  <si>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</si>
  <si>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</si>
  <si>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</si>
  <si>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</si>
  <si>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</si>
  <si>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</si>
  <si>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</si>
  <si>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</si>
  <si>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</si>
  <si>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</si>
  <si>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</si>
  <si>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</si>
  <si>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</si>
  <si>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</si>
  <si>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</si>
  <si>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</si>
  <si>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</si>
  <si>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</si>
  <si>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</si>
  <si>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</si>
  <si>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</si>
  <si>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</si>
  <si>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</si>
  <si>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</si>
  <si>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</si>
  <si>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</si>
  <si>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</si>
  <si>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</si>
  <si>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</si>
  <si>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</si>
  <si>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</si>
  <si>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</si>
  <si>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</si>
  <si>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</si>
  <si>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</si>
  <si>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</si>
  <si>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</si>
  <si>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</si>
  <si>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</si>
  <si>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</si>
  <si>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</si>
  <si>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</si>
  <si>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</si>
  <si>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</si>
  <si>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</si>
  <si>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</si>
  <si>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</si>
  <si>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</si>
  <si>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</si>
  <si>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</si>
  <si>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</si>
  <si>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</si>
  <si>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</si>
  <si>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</si>
  <si>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</si>
  <si>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</si>
  <si>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</si>
  <si>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</si>
  <si>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</si>
  <si>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</si>
  <si>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</si>
  <si>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</si>
  <si>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</si>
  <si>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</si>
  <si>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</si>
  <si>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</si>
  <si>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</si>
  <si>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</si>
  <si>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</si>
  <si>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</si>
  <si>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</si>
  <si>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</si>
  <si>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</si>
  <si>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</si>
  <si>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</si>
  <si>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</si>
  <si>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</si>
  <si>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</si>
  <si>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</si>
  <si>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</si>
  <si>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</si>
  <si>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</si>
  <si>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</si>
  <si>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</si>
  <si>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</si>
  <si>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</si>
  <si>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</si>
  <si>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</si>
  <si>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</si>
  <si>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</si>
  <si>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</si>
  <si>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</si>
  <si>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</si>
  <si>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</si>
  <si>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</si>
  <si>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</si>
  <si>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</si>
  <si>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</si>
  <si>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</si>
  <si>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</si>
  <si>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</si>
  <si>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</si>
  <si>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</si>
  <si>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</si>
  <si>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</si>
  <si>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</si>
  <si>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</si>
  <si>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</si>
  <si>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</si>
  <si>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</si>
  <si>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</si>
  <si>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</si>
  <si>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</si>
  <si>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</si>
  <si>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</si>
  <si>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</si>
  <si>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</si>
  <si>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</si>
  <si>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</si>
  <si>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</si>
  <si>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</si>
  <si>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</si>
  <si>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</si>
  <si>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</si>
  <si>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</si>
  <si>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</si>
  <si>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</si>
  <si>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</si>
  <si>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</si>
  <si>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</si>
  <si>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</si>
  <si>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</si>
  <si>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</si>
  <si>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</si>
  <si>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</si>
  <si>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</si>
  <si>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</si>
  <si>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</si>
  <si>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</si>
  <si>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</si>
  <si>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</si>
  <si>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</si>
  <si>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</si>
  <si>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</si>
  <si>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</si>
  <si>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</si>
  <si>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</si>
  <si>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</si>
  <si>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</si>
  <si>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</si>
  <si>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</si>
  <si>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</si>
  <si>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</si>
  <si>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</si>
  <si>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</si>
  <si>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</si>
  <si>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</si>
  <si>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</si>
  <si>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</si>
  <si>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</si>
  <si>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</si>
  <si>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</si>
  <si>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</si>
  <si>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</si>
  <si>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</si>
  <si>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</si>
  <si>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</si>
  <si>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</si>
  <si>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</si>
  <si>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</si>
  <si>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</si>
  <si>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</si>
  <si>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</si>
  <si>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</si>
  <si>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</si>
  <si>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</si>
  <si>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</si>
  <si>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</si>
  <si>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</si>
  <si>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</si>
  <si>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</si>
  <si>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</si>
  <si>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</si>
  <si>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</si>
  <si>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</si>
  <si>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</si>
  <si>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</si>
  <si>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</si>
  <si>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</si>
  <si>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</si>
  <si>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</si>
  <si>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</si>
  <si>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</si>
  <si>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</si>
  <si>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</si>
  <si>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</si>
  <si>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</si>
  <si>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</si>
  <si>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</si>
  <si>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</si>
  <si>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</si>
  <si>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</si>
  <si>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</si>
  <si>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</si>
  <si>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</si>
  <si>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</si>
  <si>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</si>
  <si>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</si>
  <si>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</si>
  <si>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</si>
  <si>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</si>
  <si>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</si>
  <si>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</si>
  <si>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</si>
  <si>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</si>
  <si>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</si>
  <si>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</si>
  <si>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</si>
  <si>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</si>
  <si>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</si>
  <si>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</si>
  <si>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</si>
  <si>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</si>
  <si>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</si>
  <si>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</si>
  <si>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</si>
  <si>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</si>
  <si>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</si>
  <si>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</si>
  <si>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</si>
  <si>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</si>
  <si>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</si>
  <si>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</si>
  <si>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</si>
  <si>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</si>
  <si>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</si>
  <si>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</si>
  <si>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</si>
  <si>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</si>
  <si>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</si>
  <si>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</si>
  <si>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</si>
  <si>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</si>
  <si>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</si>
  <si>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</si>
  <si>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</si>
  <si>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</si>
  <si>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</si>
  <si>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</si>
  <si>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</si>
  <si>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</si>
  <si>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</si>
  <si>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</si>
  <si>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</si>
  <si>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</si>
  <si>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</si>
  <si>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</si>
  <si>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</si>
  <si>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</si>
  <si>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</si>
  <si>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</si>
  <si>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</si>
  <si>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</si>
  <si>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</si>
  <si>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</si>
  <si>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</si>
  <si>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</si>
  <si>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</si>
  <si>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</si>
  <si>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</si>
  <si>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</si>
  <si>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</si>
  <si>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</si>
  <si>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</si>
  <si>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</si>
  <si>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</si>
  <si>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</si>
  <si>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</si>
  <si>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</si>
  <si>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</si>
  <si>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</si>
  <si>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</si>
  <si>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</si>
  <si>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</si>
  <si>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</si>
  <si>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</si>
  <si>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</si>
  <si>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</si>
  <si>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</si>
  <si>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</si>
  <si>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</si>
  <si>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</si>
  <si>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</si>
  <si>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</si>
  <si>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</si>
  <si>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</si>
  <si>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</si>
  <si>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</si>
  <si>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</si>
  <si>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</si>
  <si>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</si>
  <si>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</si>
  <si>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</si>
  <si>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</si>
  <si>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</si>
  <si>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</si>
  <si>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</si>
  <si>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</si>
  <si>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</si>
  <si>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</si>
  <si>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</si>
  <si>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</si>
  <si>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</si>
  <si>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</si>
  <si>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</si>
  <si>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</si>
  <si>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</si>
  <si>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</si>
  <si>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</si>
  <si>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</si>
  <si>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</si>
  <si>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</si>
  <si>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</si>
  <si>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</si>
  <si>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</si>
  <si>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</si>
  <si>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</si>
  <si>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</si>
  <si>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</si>
  <si>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</si>
  <si>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</si>
  <si>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</si>
  <si>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</si>
  <si>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</si>
  <si>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</si>
  <si>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</si>
  <si>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</si>
  <si>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</si>
  <si>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</si>
  <si>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</si>
  <si>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</si>
  <si>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</si>
  <si>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</si>
  <si>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</si>
  <si>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</si>
  <si>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</si>
  <si>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</si>
  <si>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</si>
  <si>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</si>
  <si>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</si>
  <si>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</si>
  <si>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</si>
  <si>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</si>
  <si>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</si>
  <si>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</si>
  <si>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</si>
  <si>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</si>
  <si>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</si>
  <si>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</si>
  <si>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</si>
  <si>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</si>
  <si>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</si>
  <si>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</si>
  <si>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</si>
  <si>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</si>
  <si>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</si>
  <si>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</si>
  <si>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</si>
  <si>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</si>
  <si>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</si>
  <si>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</si>
  <si>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</si>
  <si>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</si>
  <si>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</si>
  <si>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</si>
  <si>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</si>
  <si>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</si>
  <si>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</si>
  <si>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</si>
  <si>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</si>
  <si>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</si>
  <si>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</si>
  <si>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</si>
  <si>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</si>
  <si>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</si>
  <si>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</si>
  <si>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</si>
  <si>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</si>
  <si>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</si>
  <si>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</si>
  <si>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</si>
  <si>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</si>
  <si>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</si>
  <si>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</si>
  <si>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</si>
  <si>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</si>
  <si>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</si>
  <si>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</si>
  <si>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</si>
  <si>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</si>
  <si>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</si>
  <si>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</si>
  <si>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</si>
  <si>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</si>
  <si>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</si>
  <si>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</si>
  <si>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</si>
  <si>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</si>
  <si>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</si>
  <si>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</si>
  <si>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</si>
  <si>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</si>
  <si>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</si>
  <si>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</si>
  <si>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</si>
  <si>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</si>
  <si>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</si>
  <si>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</si>
  <si>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</si>
  <si>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</si>
  <si>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</si>
  <si>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</si>
  <si>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</si>
  <si>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</si>
  <si>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</si>
  <si>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</si>
  <si>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</si>
  <si>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</si>
  <si>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</si>
  <si>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</si>
  <si>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</si>
  <si>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</si>
  <si>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</si>
  <si>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</si>
  <si>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</si>
  <si>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</si>
  <si>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</si>
  <si>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</si>
  <si>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</si>
  <si>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</si>
  <si>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</si>
  <si>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</si>
  <si>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</si>
  <si>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</si>
  <si>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</si>
  <si>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</si>
  <si>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</si>
  <si>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</si>
  <si>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</si>
  <si>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</si>
  <si>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</si>
  <si>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</si>
  <si>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</si>
  <si>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</si>
  <si>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</si>
  <si>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</si>
  <si>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</si>
  <si>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</si>
  <si>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</si>
  <si>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</si>
  <si>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</si>
  <si>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</si>
  <si>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</si>
  <si>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</si>
  <si>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</si>
  <si>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</si>
  <si>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</si>
  <si>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</si>
  <si>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</si>
  <si>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</si>
  <si>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</si>
  <si>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</si>
  <si>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</si>
  <si>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</si>
  <si>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</si>
  <si>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</si>
  <si>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</si>
  <si>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</si>
  <si>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</si>
  <si>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</si>
  <si>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</si>
  <si>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</si>
  <si>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</si>
  <si>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</si>
  <si>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</si>
  <si>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</si>
  <si>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</si>
  <si>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</si>
  <si>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</si>
  <si>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</si>
  <si>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</si>
  <si>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</si>
  <si>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</si>
  <si>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</si>
  <si>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</si>
  <si>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</si>
  <si>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</si>
  <si>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</si>
  <si>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</si>
  <si>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</si>
  <si>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</si>
  <si>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</si>
  <si>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</si>
  <si>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</si>
  <si>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</si>
  <si>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</si>
  <si>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</si>
  <si>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</si>
  <si>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</si>
  <si>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</si>
  <si>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</si>
  <si>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</si>
  <si>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</si>
  <si>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</si>
  <si>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</si>
  <si>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</si>
  <si>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</si>
  <si>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</si>
  <si>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</si>
  <si>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</si>
  <si>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</si>
  <si>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</si>
  <si>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</si>
  <si>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</si>
  <si>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</si>
  <si>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</si>
  <si>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</si>
  <si>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</si>
  <si>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</si>
  <si>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</si>
  <si>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</si>
  <si>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</si>
  <si>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</si>
  <si>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</si>
  <si>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</si>
  <si>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</si>
  <si>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</si>
  <si>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</si>
  <si>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</si>
  <si>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</si>
  <si>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</si>
  <si>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</si>
  <si>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</si>
  <si>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</si>
  <si>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</si>
  <si>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</si>
  <si>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</si>
  <si>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</si>
  <si>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</si>
  <si>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</si>
  <si>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</si>
  <si>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</si>
  <si>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</si>
  <si>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</si>
  <si>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</si>
  <si>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</si>
  <si>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</si>
  <si>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</si>
  <si>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</si>
  <si>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</si>
  <si>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</si>
  <si>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</si>
  <si>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</si>
  <si>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</si>
  <si>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</si>
  <si>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</si>
  <si>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</si>
  <si>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</si>
  <si>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</si>
  <si>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</si>
  <si>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</si>
  <si>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</si>
  <si>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</si>
  <si>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</si>
  <si>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</si>
  <si>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</si>
  <si>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</si>
  <si>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</si>
  <si>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</si>
  <si>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</si>
  <si>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</si>
  <si>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</si>
  <si>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</si>
  <si>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</si>
  <si>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</si>
  <si>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</si>
  <si>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</si>
  <si>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</si>
  <si>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</si>
  <si>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</si>
  <si>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</si>
  <si>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</si>
  <si>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</si>
  <si>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</si>
  <si>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</si>
  <si>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</si>
  <si>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</si>
  <si>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</si>
  <si>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</si>
  <si>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</si>
  <si>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</si>
  <si>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</si>
  <si>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</si>
  <si>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</si>
  <si>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</si>
  <si>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</si>
  <si>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</si>
  <si>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</si>
  <si>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</si>
  <si>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</si>
  <si>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</si>
  <si>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</si>
  <si>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</si>
  <si>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</si>
  <si>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</si>
  <si>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</si>
  <si>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</si>
  <si>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</si>
  <si>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</si>
  <si>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</si>
  <si>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</si>
  <si>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</si>
  <si>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</si>
  <si>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</si>
  <si>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</si>
  <si>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</si>
  <si>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</si>
  <si>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</si>
  <si>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</si>
  <si>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</si>
  <si>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</si>
  <si>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</si>
  <si>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</si>
  <si>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</si>
  <si>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</si>
  <si>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</si>
  <si>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</si>
  <si>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</si>
  <si>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</si>
  <si>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</si>
  <si>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</si>
  <si>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</si>
  <si>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</si>
  <si>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</si>
  <si>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</si>
  <si>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</si>
  <si>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</si>
  <si>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</si>
  <si>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</si>
  <si>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</si>
  <si>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</si>
  <si>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</si>
  <si>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</si>
  <si>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</si>
  <si>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</si>
  <si>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</si>
  <si>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</si>
  <si>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</si>
  <si>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</si>
  <si>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</si>
  <si>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</si>
  <si>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</si>
  <si>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</si>
  <si>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</si>
  <si>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</si>
  <si>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</si>
  <si>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</si>
  <si>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</si>
  <si>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</si>
  <si>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</si>
  <si>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</si>
  <si>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</si>
  <si>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</si>
  <si>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</si>
  <si>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</si>
  <si>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</si>
  <si>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</si>
  <si>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</si>
  <si>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</si>
  <si>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</si>
  <si>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</si>
  <si>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</si>
  <si>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</si>
  <si>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</si>
  <si>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</si>
  <si>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</si>
  <si>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</si>
  <si>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</si>
  <si>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</si>
  <si>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</si>
  <si>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</si>
  <si>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</si>
  <si>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</si>
  <si>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</si>
  <si>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</si>
  <si>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</si>
  <si>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</si>
  <si>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</si>
  <si>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</si>
  <si>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</si>
  <si>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</si>
  <si>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</si>
  <si>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</si>
  <si>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</si>
  <si>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</si>
  <si>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</si>
  <si>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</si>
  <si>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</si>
  <si>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</si>
  <si>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</si>
  <si>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</si>
  <si>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</si>
  <si>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</si>
  <si>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</si>
  <si>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</si>
  <si>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</si>
  <si>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</si>
  <si>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</si>
  <si>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</si>
  <si>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</si>
  <si>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</si>
  <si>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</si>
  <si>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</si>
  <si>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</si>
  <si>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</si>
  <si>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</si>
  <si>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</si>
  <si>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</si>
  <si>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</si>
  <si>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</si>
  <si>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</si>
  <si>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</si>
  <si>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</si>
  <si>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</si>
  <si>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</si>
  <si>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</si>
  <si>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</si>
  <si>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</si>
  <si>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</si>
  <si>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</si>
  <si>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</si>
  <si>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</si>
  <si>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</si>
  <si>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</si>
  <si>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</si>
  <si>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</si>
  <si>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</si>
  <si>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</si>
  <si>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</si>
  <si>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</si>
  <si>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</si>
  <si>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</si>
  <si>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</si>
  <si>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</si>
  <si>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</si>
  <si>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</si>
  <si>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</si>
  <si>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</si>
  <si>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</si>
  <si>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</si>
  <si>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</si>
  <si>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</si>
  <si>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</si>
  <si>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</si>
  <si>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</si>
  <si>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</si>
  <si>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</si>
  <si>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</si>
  <si>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</si>
  <si>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</si>
  <si>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</si>
  <si>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</si>
  <si>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</si>
  <si>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</si>
  <si>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</si>
  <si>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</si>
  <si>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</si>
  <si>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</si>
  <si>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</si>
  <si>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</si>
  <si>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</si>
  <si>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</si>
  <si>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</si>
  <si>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</si>
  <si>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</si>
  <si>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</si>
  <si>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</si>
  <si>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</si>
  <si>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</si>
  <si>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</si>
  <si>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</si>
  <si>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</si>
  <si>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</si>
  <si>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</si>
  <si>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</si>
  <si>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</si>
  <si>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</si>
  <si>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</si>
  <si>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</si>
  <si>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</si>
  <si>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</si>
  <si>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</si>
  <si>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</si>
  <si>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</si>
  <si>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</si>
  <si>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</si>
  <si>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</si>
  <si>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</si>
  <si>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</si>
  <si>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</si>
  <si>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</si>
  <si>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</si>
  <si>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</si>
  <si>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</si>
  <si>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</si>
  <si>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</si>
  <si>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</si>
  <si>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</si>
  <si>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</si>
  <si>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</si>
  <si>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</si>
  <si>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</si>
  <si>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</si>
  <si>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</si>
  <si>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</si>
  <si>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</si>
  <si>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</si>
  <si>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</si>
  <si>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</si>
  <si>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</si>
  <si>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</si>
  <si>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</si>
  <si>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</si>
  <si>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</si>
  <si>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</si>
  <si>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</si>
  <si>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</si>
  <si>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</si>
  <si>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</si>
  <si>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</si>
  <si>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</si>
  <si>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</si>
  <si>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</si>
  <si>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</si>
  <si>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</si>
  <si>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</si>
  <si>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</si>
  <si>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</si>
  <si>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</si>
  <si>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</si>
  <si>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</si>
  <si>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</si>
  <si>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</si>
  <si>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</si>
  <si>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</si>
  <si>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</si>
  <si>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</si>
  <si>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</si>
  <si>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</si>
  <si>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</si>
  <si>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</si>
  <si>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</si>
  <si>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</si>
  <si>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</si>
  <si>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</si>
  <si>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</si>
  <si>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</si>
  <si>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</si>
  <si>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</si>
  <si>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</si>
  <si>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</si>
  <si>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</si>
  <si>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</si>
  <si>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</si>
  <si>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</si>
  <si>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</si>
  <si>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</si>
  <si>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</si>
  <si>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</si>
  <si>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</si>
  <si>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</si>
  <si>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</si>
  <si>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</si>
  <si>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</si>
  <si>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</si>
  <si>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</si>
  <si>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</si>
  <si>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</si>
  <si>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</si>
  <si>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</si>
  <si>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</si>
  <si>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</si>
  <si>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</si>
  <si>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</si>
  <si>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</si>
  <si>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</si>
  <si>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</si>
  <si>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</si>
  <si>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</si>
  <si>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</si>
  <si>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</si>
  <si>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</si>
  <si>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</si>
  <si>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</si>
  <si>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</si>
  <si>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</si>
  <si>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</si>
  <si>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</si>
  <si>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</si>
  <si>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</si>
  <si>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</si>
  <si>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</si>
  <si>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</si>
  <si>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</si>
  <si>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</si>
  <si>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</si>
  <si>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</si>
  <si>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</si>
  <si>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</si>
  <si>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</si>
  <si>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</si>
  <si>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</si>
  <si>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</si>
  <si>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</si>
  <si>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</si>
  <si>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</si>
  <si>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</si>
  <si>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</si>
  <si>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</si>
  <si>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</si>
  <si>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</si>
  <si>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</si>
  <si>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</si>
  <si>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</si>
  <si>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</si>
  <si>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</si>
  <si>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</si>
  <si>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</si>
  <si>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</si>
  <si>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</si>
  <si>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</si>
  <si>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</si>
  <si>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</si>
  <si>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</si>
  <si>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</si>
  <si>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</si>
  <si>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</si>
  <si>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</si>
  <si>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</si>
  <si>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</si>
  <si>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</si>
  <si>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</si>
  <si>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</si>
  <si>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</si>
  <si>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</si>
  <si>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</si>
  <si>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</si>
  <si>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</si>
  <si>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</si>
  <si>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</si>
  <si>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</si>
  <si>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</si>
  <si>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</si>
  <si>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</si>
  <si>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</si>
  <si>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</si>
  <si>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</si>
  <si>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</si>
  <si>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</si>
  <si>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</si>
  <si>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</si>
  <si>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</si>
  <si>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</si>
  <si>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</si>
  <si>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</si>
  <si>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</si>
  <si>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</si>
  <si>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</si>
  <si>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</si>
  <si>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</si>
  <si>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</si>
  <si>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</si>
  <si>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</si>
  <si>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</si>
  <si>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</si>
  <si>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</si>
  <si>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</si>
  <si>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</si>
  <si>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</si>
  <si>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</si>
  <si>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</si>
  <si>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</si>
  <si>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</si>
  <si>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</si>
  <si>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</si>
  <si>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</si>
  <si>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</si>
  <si>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</si>
  <si>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</si>
  <si>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</si>
  <si>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</si>
  <si>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</si>
  <si>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</si>
  <si>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</si>
  <si>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</si>
  <si>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</si>
  <si>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</si>
  <si>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</si>
  <si>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</si>
  <si>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</si>
  <si>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</si>
  <si>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</si>
  <si>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</si>
  <si>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</si>
  <si>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</si>
  <si>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</si>
  <si>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</si>
  <si>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</si>
  <si>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</si>
  <si>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</si>
  <si>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</si>
  <si>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</si>
  <si>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</si>
  <si>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</si>
  <si>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</si>
  <si>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</si>
  <si>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</si>
  <si>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</si>
  <si>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</si>
  <si>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</si>
  <si>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</si>
  <si>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</si>
  <si>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</si>
  <si>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</si>
  <si>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</si>
  <si>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</si>
  <si>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</si>
  <si>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</si>
  <si>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</si>
  <si>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</si>
  <si>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</si>
  <si>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</si>
  <si>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</si>
  <si>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</si>
  <si>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</si>
  <si>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</si>
  <si>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</si>
  <si>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</si>
  <si>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</si>
  <si>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</si>
  <si>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</si>
  <si>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</si>
  <si>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</si>
  <si>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</si>
  <si>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</si>
  <si>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</si>
  <si>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</si>
  <si>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</si>
  <si>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</si>
  <si>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</si>
  <si>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</si>
  <si>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</si>
  <si>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</si>
  <si>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</si>
  <si>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</si>
  <si>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</si>
  <si>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</si>
  <si>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</si>
  <si>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</si>
  <si>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</si>
  <si>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</si>
  <si>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</si>
  <si>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</si>
  <si>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</si>
  <si>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</si>
  <si>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</si>
  <si>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</si>
  <si>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</si>
  <si>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</si>
  <si>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</si>
  <si>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</si>
  <si>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</si>
  <si>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</si>
  <si>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</si>
  <si>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</si>
  <si>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</si>
  <si>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</si>
  <si>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</si>
  <si>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</si>
  <si>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</si>
  <si>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</si>
  <si>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</si>
  <si>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</si>
  <si>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</si>
  <si>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</si>
  <si>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</si>
  <si>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</si>
  <si>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</si>
  <si>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</si>
  <si>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</si>
  <si>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</si>
  <si>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</si>
  <si>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</si>
  <si>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</si>
  <si>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</si>
  <si>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</si>
  <si>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</si>
  <si>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</si>
  <si>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</si>
  <si>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</si>
  <si>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</si>
  <si>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</si>
  <si>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</si>
  <si>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</si>
  <si>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</si>
  <si>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</si>
  <si>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</si>
  <si>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</si>
  <si>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</si>
  <si>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</si>
  <si>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</si>
  <si>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</si>
  <si>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</si>
  <si>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</si>
  <si>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</si>
  <si>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</si>
  <si>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</si>
  <si>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</si>
  <si>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</si>
  <si>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</si>
  <si>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</si>
  <si>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</si>
  <si>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</si>
  <si>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</si>
  <si>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</si>
  <si>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</si>
  <si>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</si>
  <si>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</si>
  <si>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</si>
  <si>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</si>
  <si>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</si>
  <si>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</si>
  <si>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</si>
  <si>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</si>
  <si>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</si>
  <si>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</si>
  <si>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</si>
  <si>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</si>
  <si>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</si>
  <si>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</si>
  <si>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</si>
  <si>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</si>
  <si>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</si>
  <si>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</si>
  <si>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</si>
  <si>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</si>
  <si>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</si>
  <si>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</si>
  <si>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</si>
  <si>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</si>
  <si>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</si>
  <si>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</si>
  <si>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</si>
  <si>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</si>
  <si>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</si>
  <si>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</si>
  <si>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</si>
  <si>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</si>
  <si>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</si>
  <si>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</si>
  <si>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</si>
  <si>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</si>
  <si>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</si>
  <si>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</si>
  <si>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</si>
  <si>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</si>
  <si>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</si>
  <si>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</si>
  <si>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</si>
  <si>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</si>
  <si>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</si>
  <si>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</si>
  <si>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</si>
  <si>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</si>
  <si>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</si>
  <si>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</si>
  <si>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</si>
  <si>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</si>
  <si>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</si>
  <si>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</si>
  <si>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</si>
  <si>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</si>
  <si>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</si>
  <si>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</si>
  <si>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</si>
  <si>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</si>
  <si>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</si>
  <si>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</si>
  <si>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</si>
  <si>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</si>
  <si>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</si>
  <si>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</si>
  <si>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</si>
  <si>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</si>
  <si>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</si>
  <si>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</si>
  <si>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</si>
  <si>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</si>
  <si>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</si>
  <si>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</si>
  <si>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</si>
  <si>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</si>
  <si>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</si>
  <si>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</si>
  <si>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</si>
  <si>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</si>
  <si>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</si>
  <si>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</si>
  <si>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</si>
  <si>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</si>
  <si>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</si>
  <si>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</si>
  <si>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</si>
  <si>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</si>
  <si>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</si>
  <si>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</si>
  <si>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</si>
  <si>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</si>
  <si>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</si>
  <si>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</si>
  <si>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</si>
  <si>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</si>
  <si>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</si>
  <si>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</si>
  <si>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</si>
  <si>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</si>
  <si>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</si>
  <si>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</si>
  <si>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</si>
  <si>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</si>
  <si>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</si>
  <si>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</si>
  <si>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</si>
  <si>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</si>
  <si>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</si>
  <si>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</si>
  <si>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</si>
  <si>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</si>
  <si>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</si>
  <si>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</si>
  <si>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</si>
  <si>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</si>
  <si>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</si>
  <si>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</si>
  <si>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</si>
  <si>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</si>
  <si>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</si>
  <si>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</si>
  <si>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</si>
  <si>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</si>
  <si>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</si>
  <si>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</si>
  <si>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</si>
  <si>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</si>
  <si>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</si>
  <si>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</si>
  <si>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</si>
  <si>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</si>
  <si>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</si>
  <si>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</si>
  <si>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</si>
  <si>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</si>
  <si>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</si>
  <si>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</si>
  <si>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</si>
  <si>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</si>
  <si>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</si>
  <si>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</si>
  <si>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</si>
  <si>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</si>
  <si>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</si>
  <si>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</si>
  <si>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</si>
  <si>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</si>
  <si>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</si>
  <si>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</si>
  <si>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</si>
  <si>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</si>
  <si>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</si>
  <si>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</si>
  <si>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</si>
  <si>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</si>
  <si>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</si>
  <si>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</si>
  <si>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</si>
  <si>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</si>
  <si>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</si>
  <si>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</si>
  <si>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</si>
  <si>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</si>
  <si>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</si>
  <si>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</si>
  <si>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</si>
  <si>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</si>
  <si>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</si>
  <si>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</si>
  <si>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</si>
  <si>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</si>
  <si>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</si>
  <si>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</si>
  <si>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</si>
  <si>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</si>
  <si>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</si>
  <si>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</si>
  <si>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</si>
  <si>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</si>
  <si>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</si>
  <si>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</si>
  <si>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</si>
  <si>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</si>
  <si>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</si>
  <si>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</si>
  <si>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</si>
  <si>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</si>
  <si>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</si>
  <si>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</si>
  <si>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</si>
  <si>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</si>
  <si>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</si>
  <si>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</si>
  <si>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</si>
  <si>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</si>
  <si>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</si>
  <si>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</si>
  <si>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</si>
  <si>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</si>
  <si>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</si>
  <si>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</si>
  <si>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</si>
  <si>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</si>
  <si>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</si>
  <si>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</si>
  <si>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</si>
  <si>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</si>
  <si>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</si>
  <si>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</si>
  <si>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</si>
  <si>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</si>
  <si>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</si>
  <si>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</si>
  <si>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</si>
  <si>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</si>
  <si>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</si>
  <si>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</si>
  <si>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</si>
  <si>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</si>
  <si>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</si>
  <si>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</si>
  <si>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</si>
  <si>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</si>
  <si>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</si>
  <si>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</si>
  <si>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</si>
  <si>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</si>
  <si>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</si>
  <si>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</si>
  <si>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</si>
  <si>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</si>
  <si>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</si>
  <si>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</si>
  <si>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</si>
  <si>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</si>
  <si>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</si>
  <si>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</si>
  <si>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</si>
  <si>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</si>
  <si>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</si>
  <si>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</si>
  <si>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</si>
  <si>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</si>
  <si>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</si>
  <si>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</si>
  <si>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</si>
  <si>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</si>
  <si>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</si>
  <si>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</si>
  <si>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</si>
  <si>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</si>
  <si>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</si>
  <si>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</si>
  <si>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</si>
  <si>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</si>
  <si>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</si>
  <si>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</si>
  <si>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</si>
  <si>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</si>
  <si>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</si>
  <si>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</si>
  <si>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</si>
  <si>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</si>
  <si>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</si>
  <si>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</si>
  <si>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</si>
  <si>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</si>
  <si>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</si>
  <si>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</si>
  <si>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</si>
  <si>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</si>
  <si>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</si>
  <si>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</si>
  <si>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</si>
  <si>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</si>
  <si>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</si>
  <si>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</si>
  <si>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</si>
  <si>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</si>
  <si>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</si>
  <si>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</si>
  <si>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</si>
  <si>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</si>
  <si>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</si>
  <si>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</si>
  <si>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</si>
  <si>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</si>
  <si>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</si>
  <si>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</si>
  <si>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</si>
  <si>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</si>
  <si>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</si>
  <si>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</si>
  <si>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</si>
  <si>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</si>
  <si>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</si>
  <si>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</si>
  <si>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</si>
  <si>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</si>
  <si>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</si>
  <si>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</si>
  <si>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</si>
  <si>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</si>
  <si>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</si>
  <si>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</si>
  <si>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</si>
  <si>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</si>
  <si>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</si>
  <si>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</si>
  <si>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</si>
  <si>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</si>
  <si>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</si>
  <si>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</si>
  <si>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</si>
  <si>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</si>
  <si>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</si>
  <si>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</si>
  <si>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</si>
  <si>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</si>
  <si>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</si>
  <si>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</si>
  <si>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</si>
  <si>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</si>
  <si>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</si>
  <si>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</si>
  <si>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</si>
  <si>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</si>
  <si>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</si>
  <si>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</si>
  <si>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</si>
  <si>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</si>
  <si>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</si>
  <si>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</si>
  <si>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</si>
  <si>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</si>
  <si>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</si>
  <si>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</si>
  <si>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</si>
  <si>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</si>
  <si>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</si>
  <si>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</si>
  <si>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</si>
  <si>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</si>
  <si>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</si>
  <si>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</si>
  <si>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</si>
  <si>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</si>
  <si>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</si>
  <si>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</si>
  <si>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</si>
  <si>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</si>
  <si>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</si>
  <si>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</si>
  <si>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</si>
  <si>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</si>
  <si>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</si>
  <si>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</si>
  <si>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</si>
  <si>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</si>
  <si>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</si>
  <si>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</si>
  <si>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</si>
  <si>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</si>
  <si>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</si>
  <si>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</si>
  <si>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</si>
  <si>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</si>
  <si>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</si>
  <si>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</si>
  <si>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</si>
  <si>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</si>
  <si>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</si>
  <si>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</si>
  <si>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</si>
  <si>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</si>
  <si>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</si>
  <si>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</si>
  <si>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</si>
  <si>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</si>
  <si>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</si>
  <si>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</si>
  <si>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</si>
  <si>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</si>
  <si>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</si>
  <si>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</si>
  <si>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</si>
  <si>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</si>
  <si>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</si>
  <si>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</si>
  <si>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</si>
  <si>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</si>
  <si>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</si>
  <si>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</si>
  <si>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</si>
  <si>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</si>
  <si>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</si>
  <si>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</si>
  <si>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</si>
  <si>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</si>
  <si>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</si>
  <si>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</si>
  <si>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</si>
  <si>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</si>
  <si>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</si>
  <si>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</si>
  <si>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</si>
  <si>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</si>
  <si>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</si>
  <si>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</si>
  <si>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</si>
  <si>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</si>
  <si>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</si>
  <si>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</si>
  <si>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</si>
  <si>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</si>
  <si>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</si>
  <si>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</si>
  <si>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</si>
  <si>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</si>
  <si>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</si>
  <si>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</si>
  <si>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</si>
  <si>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</si>
  <si>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</si>
  <si>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</si>
  <si>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</si>
  <si>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</si>
  <si>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</si>
  <si>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</si>
  <si>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</si>
  <si>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</si>
  <si>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</si>
  <si>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</si>
  <si>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</si>
  <si>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</si>
  <si>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</si>
  <si>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</si>
  <si>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</si>
  <si>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</si>
  <si>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</si>
  <si>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</si>
  <si>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</si>
  <si>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</si>
  <si>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</si>
  <si>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</si>
  <si>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</si>
  <si>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</si>
  <si>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</si>
  <si>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</si>
  <si>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</si>
  <si>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</si>
  <si>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</si>
  <si>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</si>
  <si>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</si>
  <si>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</si>
  <si>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</si>
  <si>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</si>
  <si>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</si>
  <si>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</si>
  <si>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</si>
  <si>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</si>
  <si>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</si>
  <si>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</si>
  <si>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</si>
  <si>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</si>
  <si>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</si>
  <si>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</si>
  <si>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</si>
  <si>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</si>
  <si>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</si>
  <si>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</si>
  <si>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</si>
  <si>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</si>
  <si>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</si>
  <si>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</si>
  <si>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</si>
  <si>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</si>
  <si>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</si>
  <si>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</si>
  <si>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</si>
  <si>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</si>
  <si>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</si>
  <si>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</si>
  <si>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</si>
  <si>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</si>
  <si>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</si>
  <si>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</si>
  <si>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</si>
  <si>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</si>
  <si>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</si>
  <si>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</si>
  <si>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</si>
  <si>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</si>
  <si>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</si>
  <si>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</si>
  <si>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</si>
  <si>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</si>
  <si>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</si>
  <si>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</si>
  <si>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</si>
  <si>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</si>
  <si>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</si>
  <si>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</si>
  <si>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</si>
  <si>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</si>
  <si>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</si>
  <si>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</si>
  <si>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</si>
  <si>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</si>
  <si>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</si>
  <si>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</si>
  <si>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</si>
  <si>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</si>
  <si>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</si>
  <si>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</si>
  <si>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</si>
  <si>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</si>
  <si>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</si>
  <si>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</si>
  <si>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</si>
  <si>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</si>
  <si>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</si>
  <si>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</si>
  <si>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</si>
  <si>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</si>
  <si>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</si>
  <si>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</si>
  <si>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</si>
  <si>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</si>
  <si>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</si>
  <si>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</si>
  <si>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</si>
  <si>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</si>
  <si>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</si>
  <si>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</si>
  <si>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</si>
  <si>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</si>
  <si>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</si>
  <si>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</si>
  <si>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</si>
  <si>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</si>
  <si>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</si>
  <si>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</si>
  <si>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</si>
  <si>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</si>
  <si>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</si>
  <si>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</si>
  <si>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</si>
  <si>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</si>
  <si>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</si>
  <si>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</si>
  <si>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</si>
  <si>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</si>
  <si>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</si>
  <si>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</si>
  <si>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</si>
  <si>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</si>
  <si>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</si>
  <si>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</si>
  <si>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</si>
  <si>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</si>
  <si>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</si>
  <si>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</si>
  <si>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</si>
  <si>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</si>
  <si>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</si>
  <si>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</si>
  <si>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</si>
  <si>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</si>
  <si>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</si>
  <si>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</si>
  <si>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</si>
  <si>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</si>
  <si>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</si>
  <si>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</si>
  <si>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</si>
  <si>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</si>
  <si>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</si>
  <si>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</si>
  <si>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</si>
  <si>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</si>
  <si>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</si>
  <si>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</si>
  <si>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</si>
  <si>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</si>
  <si>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</si>
  <si>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</si>
  <si>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</si>
  <si>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</si>
  <si>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</si>
  <si>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</si>
  <si>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</si>
  <si>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</si>
  <si>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</si>
  <si>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</si>
  <si>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</si>
  <si>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</si>
  <si>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</si>
  <si>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</si>
  <si>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</si>
  <si>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</si>
  <si>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</si>
  <si>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</si>
  <si>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</si>
  <si>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</si>
  <si>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</si>
  <si>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</si>
  <si>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</si>
  <si>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</si>
  <si>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</si>
  <si>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</si>
  <si>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</si>
  <si>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</si>
  <si>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</si>
  <si>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</si>
  <si>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</si>
  <si>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</si>
  <si>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</si>
  <si>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</si>
  <si>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</si>
  <si>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</si>
  <si>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</si>
  <si>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</si>
  <si>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</si>
  <si>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</si>
  <si>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</si>
  <si>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</si>
  <si>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</si>
  <si>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</si>
  <si>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</si>
  <si>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</si>
  <si>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</si>
  <si>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</si>
  <si>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</si>
  <si>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</si>
  <si>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</si>
  <si>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</si>
  <si>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</si>
  <si>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</si>
  <si>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</si>
  <si>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</si>
  <si>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</si>
  <si>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</si>
  <si>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</si>
  <si>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</si>
  <si>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</si>
  <si>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</si>
  <si>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</si>
  <si>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</si>
  <si>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</si>
  <si>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</si>
  <si>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</si>
  <si>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</si>
  <si>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</si>
  <si>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</si>
  <si>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</si>
  <si>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</si>
  <si>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</si>
  <si>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</si>
  <si>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</si>
  <si>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</si>
  <si>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</si>
  <si>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</si>
  <si>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</si>
  <si>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</si>
  <si>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</si>
  <si>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</si>
  <si>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</si>
  <si>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</si>
  <si>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</si>
  <si>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</si>
  <si>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</si>
  <si>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</si>
  <si>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</si>
  <si>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</si>
  <si>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</si>
  <si>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</si>
  <si>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</si>
  <si>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</si>
  <si>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</si>
  <si>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</si>
  <si>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</si>
  <si>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</si>
  <si>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</si>
  <si>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</si>
  <si>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</si>
  <si>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</si>
  <si>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</si>
  <si>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</si>
  <si>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</si>
  <si>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</si>
  <si>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</si>
  <si>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</si>
  <si>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</si>
  <si>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</si>
  <si>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</si>
  <si>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</si>
  <si>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</si>
  <si>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</si>
  <si>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</si>
  <si>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</si>
  <si>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</si>
  <si>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</si>
  <si>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</si>
  <si>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</si>
  <si>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</si>
  <si>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</si>
  <si>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</si>
  <si>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</si>
  <si>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</si>
  <si>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</si>
  <si>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</si>
  <si>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</si>
  <si>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</si>
  <si>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</si>
  <si>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</si>
  <si>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</si>
  <si>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</si>
  <si>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</si>
  <si>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</si>
  <si>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</si>
  <si>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</si>
  <si>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</si>
  <si>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</si>
  <si>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</si>
  <si>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</si>
  <si>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</si>
  <si>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</si>
  <si>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</si>
  <si>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</si>
  <si>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</si>
  <si>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</si>
  <si>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</si>
  <si>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</si>
  <si>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</si>
  <si>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</si>
  <si>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</si>
  <si>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</si>
  <si>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</si>
  <si>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</si>
  <si>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</si>
  <si>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</si>
  <si>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</si>
  <si>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</si>
  <si>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</si>
  <si>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</si>
  <si>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</si>
  <si>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</si>
  <si>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</si>
  <si>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</si>
  <si>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</si>
  <si>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</si>
  <si>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</si>
  <si>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</si>
  <si>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</si>
  <si>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</si>
  <si>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</si>
  <si>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</si>
  <si>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</si>
  <si>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</si>
  <si>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</si>
  <si>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</si>
  <si>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</si>
  <si>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</si>
  <si>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</si>
  <si>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</si>
  <si>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</si>
  <si>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</si>
  <si>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</si>
  <si>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</si>
  <si>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</si>
  <si>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</si>
  <si>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</si>
  <si>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</si>
  <si>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</si>
  <si>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</si>
  <si>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</si>
  <si>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</si>
  <si>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</si>
  <si>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</si>
  <si>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</si>
  <si>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</si>
  <si>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</si>
  <si>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</si>
  <si>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</si>
  <si>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</si>
  <si>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</si>
  <si>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</si>
  <si>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</si>
  <si>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</si>
  <si>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</si>
  <si>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</si>
  <si>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</si>
  <si>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</si>
  <si>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</si>
  <si>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</si>
  <si>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</si>
  <si>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</si>
  <si>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</si>
  <si>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</si>
  <si>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</si>
  <si>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</si>
  <si>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</si>
  <si>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</si>
  <si>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</si>
  <si>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</si>
  <si>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</si>
  <si>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</si>
  <si>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</si>
  <si>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</si>
  <si>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</si>
  <si>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</si>
  <si>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</si>
  <si>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</si>
  <si>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</si>
  <si>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</si>
  <si>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</si>
  <si>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</si>
  <si>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</si>
  <si>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</si>
  <si>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</si>
  <si>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</si>
  <si>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</si>
  <si>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</si>
  <si>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</si>
  <si>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</si>
  <si>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</si>
  <si>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</si>
  <si>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</si>
  <si>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</si>
  <si>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</si>
  <si>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</si>
  <si>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</si>
  <si>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</si>
  <si>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</si>
  <si>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</si>
  <si>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</si>
  <si>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</si>
  <si>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</si>
  <si>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</si>
  <si>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</si>
  <si>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</si>
  <si>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</si>
  <si>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</si>
  <si>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</si>
  <si>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</si>
  <si>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</si>
  <si>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</si>
  <si>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</si>
  <si>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</si>
  <si>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</si>
  <si>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</si>
  <si>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</si>
  <si>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</si>
  <si>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</si>
  <si>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</si>
  <si>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</si>
  <si>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</si>
  <si>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</si>
  <si>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</si>
  <si>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</si>
  <si>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</si>
  <si>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</si>
  <si>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</si>
  <si>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</si>
  <si>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</si>
  <si>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</si>
  <si>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</si>
  <si>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</si>
  <si>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</si>
  <si>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</si>
  <si>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</si>
  <si>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</si>
  <si>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</si>
  <si>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</si>
  <si>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</si>
  <si>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</si>
  <si>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</si>
  <si>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</si>
  <si>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</si>
  <si>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</si>
  <si>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</si>
  <si>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</si>
  <si>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</si>
  <si>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</si>
  <si>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</si>
  <si>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</si>
  <si>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</si>
  <si>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</si>
  <si>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</si>
  <si>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</si>
  <si>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</si>
  <si>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</si>
  <si>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</si>
  <si>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</si>
  <si>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</si>
  <si>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</si>
  <si>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</si>
  <si>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</si>
  <si>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</si>
  <si>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</si>
  <si>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</si>
  <si>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</si>
  <si>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</si>
  <si>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</si>
  <si>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</si>
  <si>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</si>
  <si>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</si>
  <si>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</si>
  <si>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</si>
  <si>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</si>
  <si>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</si>
  <si>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</si>
  <si>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</si>
  <si>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</si>
  <si>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</si>
  <si>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</si>
  <si>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</si>
  <si>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</si>
  <si>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</si>
  <si>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</si>
  <si>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</si>
  <si>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</si>
  <si>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</si>
  <si>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</si>
  <si>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</si>
  <si>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</si>
  <si>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</si>
  <si>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</si>
  <si>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</si>
  <si>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</si>
  <si>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</si>
  <si>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</si>
  <si>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</si>
  <si>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</si>
  <si>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</si>
  <si>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</si>
  <si>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</si>
  <si>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</si>
  <si>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</si>
  <si>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</si>
  <si>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</si>
  <si>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</si>
  <si>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</si>
  <si>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</si>
  <si>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</si>
  <si>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</si>
  <si>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</si>
  <si>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</si>
  <si>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</si>
  <si>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</si>
  <si>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</si>
  <si>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</si>
  <si>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</si>
  <si>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</si>
  <si>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</si>
  <si>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</si>
  <si>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</si>
  <si>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</si>
  <si>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</si>
  <si>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</si>
  <si>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</si>
  <si>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</si>
  <si>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</si>
  <si>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</si>
  <si>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</si>
  <si>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</si>
  <si>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</si>
  <si>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</si>
  <si>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</si>
  <si>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</si>
  <si>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</si>
  <si>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</si>
  <si>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</si>
  <si>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</si>
  <si>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</si>
  <si>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</si>
  <si>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</si>
  <si>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</si>
  <si>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</si>
  <si>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</si>
  <si>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</si>
  <si>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</si>
  <si>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</si>
  <si>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</si>
  <si>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</si>
  <si>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</si>
  <si>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</si>
  <si>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</si>
  <si>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</si>
  <si>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</si>
  <si>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</si>
  <si>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</si>
  <si>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</si>
  <si>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</si>
  <si>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</si>
  <si>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</si>
  <si>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</si>
  <si>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</si>
  <si>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</si>
  <si>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</si>
  <si>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</si>
  <si>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</si>
  <si>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</si>
  <si>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</si>
  <si>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</si>
  <si>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</si>
  <si>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</si>
  <si>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</si>
  <si>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</si>
  <si>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</si>
  <si>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</si>
  <si>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</si>
  <si>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</si>
  <si>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</si>
  <si>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</si>
  <si>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</si>
  <si>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</si>
  <si>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</si>
  <si>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</si>
  <si>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</si>
  <si>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</si>
  <si>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</si>
  <si>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</si>
  <si>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</si>
  <si>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</si>
  <si>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</si>
  <si>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</si>
  <si>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</si>
  <si>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</si>
  <si>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</si>
  <si>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</si>
  <si>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</si>
  <si>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</si>
  <si>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</si>
  <si>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</si>
  <si>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</si>
  <si>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</si>
  <si>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</si>
  <si>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</si>
  <si>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</si>
  <si>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</si>
  <si>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</si>
  <si>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</si>
  <si>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</si>
  <si>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</si>
  <si>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</si>
  <si>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</si>
  <si>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</si>
  <si>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</si>
  <si>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</si>
  <si>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</si>
  <si>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</si>
  <si>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</si>
  <si>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</si>
  <si>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</si>
  <si>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</si>
  <si>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</si>
  <si>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</si>
  <si>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</si>
  <si>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</si>
  <si>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</si>
  <si>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</si>
  <si>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</si>
  <si>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</si>
  <si>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</si>
  <si>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</si>
  <si>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</si>
  <si>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</si>
  <si>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</si>
  <si>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</si>
  <si>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</si>
  <si>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</si>
  <si>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</si>
  <si>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</si>
  <si>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</si>
  <si>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</si>
  <si>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</si>
  <si>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</si>
  <si>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</si>
  <si>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</si>
  <si>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</si>
  <si>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</si>
  <si>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</si>
  <si>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</si>
  <si>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</si>
  <si>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</si>
  <si>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</si>
  <si>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</si>
  <si>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</si>
  <si>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</si>
  <si>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</si>
  <si>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</si>
  <si>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</si>
  <si>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</si>
  <si>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</si>
  <si>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</si>
  <si>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</si>
  <si>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</si>
  <si>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</si>
  <si>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</si>
  <si>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</si>
  <si>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</si>
  <si>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</si>
  <si>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</si>
  <si>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</si>
  <si>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</si>
  <si>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</si>
  <si>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</si>
  <si>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</si>
  <si>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</si>
  <si>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</si>
  <si>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</si>
  <si>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</si>
  <si>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</si>
  <si>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</si>
  <si>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</si>
  <si>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</si>
  <si>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</si>
  <si>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</si>
  <si>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</si>
  <si>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</si>
  <si>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</si>
  <si>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</si>
  <si>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</si>
  <si>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</si>
  <si>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</si>
  <si>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</si>
  <si>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</si>
  <si>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</si>
  <si>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</si>
  <si>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</si>
  <si>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</si>
  <si>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</si>
  <si>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</si>
  <si>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</si>
  <si>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</si>
  <si>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</si>
  <si>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</si>
  <si>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</si>
  <si>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</si>
  <si>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</si>
  <si>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</si>
  <si>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</si>
  <si>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</si>
  <si>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</si>
  <si>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</si>
  <si>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</si>
  <si>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</si>
  <si>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</si>
  <si>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</si>
  <si>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</si>
  <si>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</si>
  <si>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</si>
  <si>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</si>
  <si>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</si>
  <si>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</si>
  <si>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</si>
  <si>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</si>
  <si>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</si>
  <si>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</si>
  <si>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</si>
  <si>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</si>
  <si>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</si>
  <si>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</si>
  <si>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</si>
  <si>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</si>
  <si>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</si>
  <si>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</si>
  <si>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</si>
  <si>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</si>
  <si>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</si>
  <si>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</si>
  <si>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</si>
  <si>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</si>
  <si>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</si>
  <si>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</si>
  <si>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</si>
  <si>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</si>
  <si>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</si>
  <si>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</si>
  <si>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</si>
  <si>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</si>
  <si>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</si>
  <si>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</si>
  <si>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</si>
  <si>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</si>
  <si>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</si>
  <si>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</si>
  <si>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</si>
  <si>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</si>
  <si>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</si>
  <si>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</si>
  <si>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</si>
  <si>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</si>
  <si>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</si>
  <si>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</si>
  <si>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</si>
  <si>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</si>
  <si>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</si>
  <si>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</si>
  <si>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</si>
  <si>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</si>
  <si>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</si>
  <si>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</si>
  <si>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</si>
  <si>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</si>
  <si>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</si>
  <si>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</si>
  <si>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</si>
  <si>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</si>
  <si>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</si>
  <si>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</si>
  <si>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</si>
  <si>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</si>
  <si>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</si>
  <si>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</si>
  <si>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</si>
  <si>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</si>
  <si>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</si>
  <si>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</si>
  <si>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</si>
  <si>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</si>
  <si>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</si>
  <si>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</si>
  <si>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</si>
  <si>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</si>
  <si>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</si>
  <si>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</si>
  <si>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</si>
  <si>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</si>
  <si>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</si>
  <si>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</si>
  <si>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</si>
  <si>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</si>
  <si>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</si>
  <si>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</si>
  <si>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</si>
  <si>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</si>
  <si>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</si>
  <si>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</si>
  <si>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</si>
  <si>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</si>
  <si>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</si>
  <si>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</si>
  <si>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</si>
  <si>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</si>
  <si>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</si>
  <si>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</si>
  <si>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</si>
  <si>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</si>
  <si>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</si>
  <si>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</si>
  <si>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</si>
  <si>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</si>
  <si>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</si>
  <si>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</si>
  <si>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</si>
  <si>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</si>
  <si>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</si>
  <si>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</si>
  <si>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</si>
  <si>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</si>
  <si>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</si>
  <si>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</si>
  <si>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</si>
  <si>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</si>
  <si>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</si>
  <si>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</si>
  <si>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</si>
  <si>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</si>
  <si>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</si>
  <si>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</si>
  <si>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</si>
  <si>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</si>
  <si>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</si>
  <si>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</si>
  <si>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</si>
  <si>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</si>
  <si>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</si>
  <si>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</si>
  <si>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</si>
  <si>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</si>
  <si>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</si>
  <si>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</si>
  <si>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</si>
  <si>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</si>
  <si>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</si>
  <si>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</si>
  <si>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</si>
  <si>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</si>
  <si>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</si>
  <si>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</si>
  <si>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</si>
  <si>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</si>
  <si>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</si>
  <si>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</si>
  <si>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</si>
  <si>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</si>
  <si>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</si>
  <si>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</si>
  <si>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</si>
  <si>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</si>
  <si>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</si>
  <si>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</si>
  <si>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</si>
  <si>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</si>
  <si>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</si>
  <si>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</si>
  <si>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</si>
  <si>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</si>
  <si>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</si>
  <si>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</si>
  <si>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</si>
  <si>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</si>
  <si>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</si>
  <si>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</si>
  <si>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</si>
  <si>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</si>
  <si>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</si>
  <si>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</si>
  <si>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</si>
  <si>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</si>
  <si>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</si>
  <si>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</si>
  <si>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</si>
  <si>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</si>
  <si>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</si>
  <si>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</si>
  <si>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</si>
  <si>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</si>
  <si>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</si>
  <si>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</si>
  <si>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</si>
  <si>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</si>
  <si>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</si>
  <si>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</si>
  <si>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</si>
  <si>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</si>
  <si>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</si>
  <si>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</si>
  <si>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</si>
  <si>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</si>
  <si>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</si>
  <si>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</si>
  <si>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</si>
  <si>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</si>
  <si>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</si>
  <si>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</si>
  <si>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</si>
  <si>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</si>
  <si>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</si>
  <si>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</si>
  <si>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</si>
  <si>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</si>
  <si>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</si>
  <si>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</si>
  <si>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</si>
  <si>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</si>
  <si>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</si>
  <si>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</si>
  <si>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</si>
  <si>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</si>
  <si>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</si>
  <si>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</si>
  <si>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</si>
  <si>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</si>
  <si>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</si>
  <si>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</si>
  <si>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</si>
  <si>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</si>
  <si>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</si>
  <si>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</si>
  <si>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</si>
  <si>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</si>
  <si>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</si>
  <si>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</si>
  <si>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</si>
  <si>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</si>
  <si>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</si>
  <si>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</si>
  <si>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</si>
  <si>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</si>
  <si>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</si>
  <si>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</si>
  <si>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</si>
  <si>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</si>
  <si>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</si>
  <si>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</si>
  <si>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</si>
  <si>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</si>
  <si>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</si>
  <si>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</si>
  <si>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</si>
  <si>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</si>
  <si>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</si>
  <si>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</si>
  <si>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</si>
  <si>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</si>
  <si>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</si>
  <si>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</si>
  <si>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</si>
  <si>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</si>
  <si>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</si>
  <si>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</si>
  <si>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</si>
  <si>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</si>
  <si>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</si>
  <si>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</si>
  <si>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</si>
  <si>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</si>
  <si>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</si>
  <si>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</si>
  <si>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</si>
  <si>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</si>
  <si>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</si>
  <si>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</si>
  <si>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</si>
  <si>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</si>
  <si>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</si>
  <si>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</si>
  <si>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</si>
  <si>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</si>
  <si>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</si>
  <si>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</si>
  <si>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</si>
  <si>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</si>
  <si>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</si>
  <si>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</si>
  <si>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</si>
  <si>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</si>
  <si>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</si>
  <si>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</si>
  <si>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</si>
  <si>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</si>
  <si>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</si>
  <si>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</si>
  <si>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</si>
  <si>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</si>
  <si>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</si>
  <si>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</si>
  <si>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</si>
  <si>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</si>
  <si>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</si>
  <si>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</si>
  <si>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</si>
  <si>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</si>
  <si>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</si>
  <si>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</si>
  <si>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</si>
  <si>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</si>
  <si>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</si>
  <si>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</si>
  <si>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</si>
  <si>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</si>
  <si>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</si>
  <si>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</si>
  <si>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</si>
  <si>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</si>
  <si>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</si>
  <si>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</si>
  <si>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</si>
  <si>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</si>
  <si>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</si>
  <si>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</si>
  <si>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</si>
  <si>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</si>
  <si>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</si>
  <si>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</si>
  <si>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</si>
  <si>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</si>
  <si>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</si>
  <si>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</si>
  <si>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</si>
  <si>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</si>
  <si>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</si>
  <si>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</si>
  <si>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</si>
  <si>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</si>
  <si>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</si>
  <si>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</si>
  <si>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</si>
  <si>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</si>
  <si>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</si>
  <si>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</si>
  <si>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</si>
  <si>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</si>
  <si>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</si>
  <si>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</si>
  <si>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</si>
  <si>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</si>
  <si>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</si>
  <si>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</si>
  <si>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</si>
  <si>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</si>
  <si>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</si>
  <si>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</si>
  <si>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</si>
  <si>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</si>
  <si>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</si>
  <si>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</si>
  <si>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</si>
  <si>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</si>
  <si>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</si>
  <si>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</si>
  <si>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</si>
  <si>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</si>
  <si>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</si>
  <si>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</si>
  <si>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</si>
  <si>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</si>
  <si>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</si>
  <si>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</si>
  <si>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</si>
  <si>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</si>
  <si>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</si>
  <si>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</si>
  <si>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</si>
  <si>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</si>
  <si>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</si>
  <si>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</si>
  <si>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</si>
  <si>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</si>
  <si>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</si>
  <si>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</si>
  <si>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</si>
  <si>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</si>
  <si>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</si>
  <si>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</si>
  <si>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</si>
  <si>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</si>
  <si>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</si>
  <si>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</si>
  <si>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</si>
  <si>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</si>
  <si>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</si>
  <si>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</si>
  <si>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</si>
  <si>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</si>
  <si>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</si>
  <si>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</si>
  <si>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</si>
  <si>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</si>
  <si>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</si>
  <si>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</si>
  <si>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</si>
  <si>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</si>
  <si>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</si>
  <si>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</si>
  <si>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</si>
  <si>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</si>
  <si>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</si>
  <si>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</si>
  <si>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</si>
  <si>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</si>
  <si>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</si>
  <si>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</si>
  <si>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</si>
  <si>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</si>
  <si>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</si>
  <si>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</si>
  <si>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</si>
  <si>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</si>
  <si>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</si>
  <si>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</si>
  <si>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</si>
  <si>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</si>
  <si>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</si>
  <si>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</si>
  <si>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</si>
  <si>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</si>
  <si>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</si>
  <si>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</si>
  <si>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</si>
  <si>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</si>
  <si>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</si>
  <si>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</si>
  <si>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</si>
  <si>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</si>
  <si>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</si>
  <si>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</si>
  <si>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</si>
  <si>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</si>
  <si>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</si>
  <si>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</si>
  <si>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</si>
  <si>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</si>
  <si>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</si>
  <si>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</si>
  <si>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</si>
  <si>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</si>
  <si>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</si>
  <si>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</si>
  <si>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</si>
  <si>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</si>
  <si>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</si>
  <si>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</si>
  <si>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</si>
  <si>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</si>
  <si>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</si>
  <si>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</si>
  <si>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</si>
  <si>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</si>
  <si>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</si>
  <si>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</si>
  <si>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</si>
  <si>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</si>
  <si>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</si>
  <si>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</si>
  <si>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</si>
  <si>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</si>
  <si>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</si>
  <si>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</si>
  <si>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</si>
  <si>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</si>
  <si>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</si>
  <si>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</si>
  <si>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</si>
  <si>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</si>
  <si>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</si>
  <si>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</si>
  <si>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</si>
  <si>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</si>
  <si>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</si>
  <si>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</si>
  <si>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</si>
  <si>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</si>
  <si>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</si>
  <si>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</si>
  <si>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</si>
  <si>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</si>
  <si>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</si>
  <si>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</si>
  <si>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</si>
  <si>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</si>
  <si>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</si>
  <si>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</si>
  <si>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</si>
  <si>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</si>
  <si>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</si>
  <si>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</si>
  <si>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</si>
  <si>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</si>
  <si>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</si>
  <si>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</si>
  <si>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</si>
  <si>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</si>
  <si>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</si>
  <si>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</si>
  <si>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</si>
  <si>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</si>
  <si>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</si>
  <si>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</si>
  <si>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</si>
  <si>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</si>
  <si>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</si>
  <si>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</si>
  <si>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</si>
  <si>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</si>
  <si>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</si>
  <si>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</si>
  <si>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</si>
  <si>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</si>
  <si>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</si>
  <si>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</si>
  <si>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</si>
  <si>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</si>
  <si>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</si>
  <si>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</si>
  <si>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</si>
  <si>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</si>
  <si>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</si>
  <si>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</si>
  <si>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</si>
  <si>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</si>
  <si>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</si>
  <si>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</si>
  <si>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</si>
  <si>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</si>
  <si>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</si>
  <si>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</si>
  <si>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</si>
  <si>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</si>
  <si>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</si>
  <si>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</si>
  <si>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</si>
  <si>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</si>
  <si>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</si>
  <si>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</si>
  <si>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</si>
  <si>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</si>
  <si>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</si>
  <si>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</si>
  <si>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</si>
  <si>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</si>
  <si>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</si>
  <si>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</si>
  <si>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</si>
  <si>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</si>
  <si>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</si>
  <si>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</si>
  <si>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</si>
  <si>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</si>
  <si>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</si>
  <si>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</si>
  <si>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</si>
  <si>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</si>
  <si>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</si>
  <si>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</si>
  <si>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</si>
  <si>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</si>
  <si>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</si>
  <si>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</si>
  <si>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</si>
  <si>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</si>
  <si>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</si>
  <si>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</si>
  <si>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</si>
  <si>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</si>
  <si>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</si>
  <si>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</si>
  <si>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</si>
  <si>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</si>
  <si>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</si>
  <si>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</si>
  <si>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</si>
  <si>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</si>
  <si>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</si>
  <si>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</si>
  <si>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</si>
  <si>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</si>
  <si>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</si>
  <si>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</si>
  <si>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</si>
  <si>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</si>
  <si>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</si>
  <si>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</si>
  <si>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</si>
  <si>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</si>
  <si>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</si>
  <si>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</si>
  <si>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</si>
  <si>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</si>
  <si>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</si>
  <si>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</si>
  <si>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</si>
  <si>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</si>
  <si>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</si>
  <si>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</si>
  <si>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</si>
  <si>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</si>
  <si>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</si>
  <si>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</si>
  <si>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</si>
  <si>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</si>
  <si>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</si>
  <si>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</si>
  <si>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</si>
  <si>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</si>
  <si>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</si>
  <si>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</si>
  <si>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</si>
  <si>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</si>
  <si>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</si>
  <si>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</si>
  <si>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</si>
  <si>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</si>
  <si>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</si>
  <si>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</si>
  <si>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</si>
  <si>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</si>
  <si>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</si>
  <si>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</si>
  <si>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</si>
  <si>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</si>
  <si>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</si>
  <si>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</si>
  <si>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</si>
  <si>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</si>
  <si>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</si>
  <si>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</si>
  <si>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</si>
  <si>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</si>
  <si>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</si>
  <si>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</si>
  <si>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</si>
  <si>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</si>
  <si>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</si>
  <si>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</si>
  <si>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</si>
  <si>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</si>
  <si>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</si>
  <si>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</si>
  <si>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</si>
  <si>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</si>
  <si>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</si>
  <si>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</si>
  <si>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</si>
  <si>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</si>
  <si>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</si>
  <si>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</si>
  <si>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</si>
  <si>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</si>
  <si>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</si>
  <si>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</si>
  <si>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</si>
  <si>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</si>
  <si>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</si>
  <si>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</si>
  <si>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</si>
  <si>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</si>
  <si>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</si>
  <si>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</si>
  <si>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</si>
  <si>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</si>
  <si>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</si>
  <si>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</si>
  <si>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</si>
  <si>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</si>
  <si>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</si>
  <si>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</si>
  <si>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</si>
  <si>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</si>
  <si>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</si>
  <si>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</si>
  <si>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</si>
  <si>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</si>
  <si>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</si>
  <si>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</si>
  <si>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</si>
  <si>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</si>
  <si>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</si>
  <si>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</si>
  <si>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</si>
  <si>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</si>
  <si>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</si>
  <si>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</si>
  <si>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</si>
  <si>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</si>
  <si>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</si>
  <si>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</si>
  <si>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</si>
  <si>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</si>
  <si>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</si>
  <si>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</si>
  <si>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</si>
  <si>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</si>
  <si>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</si>
  <si>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</si>
  <si>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</si>
  <si>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</si>
  <si>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</si>
  <si>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</si>
  <si>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</si>
  <si>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</si>
  <si>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</si>
  <si>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</si>
  <si>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</si>
  <si>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</si>
  <si>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</si>
  <si>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</si>
  <si>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</si>
  <si>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</si>
  <si>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</si>
  <si>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</si>
  <si>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</si>
  <si>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</si>
  <si>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</si>
  <si>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</si>
  <si>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</si>
  <si>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</si>
  <si>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</si>
  <si>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</si>
  <si>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</si>
  <si>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</si>
  <si>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</si>
  <si>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</si>
  <si>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</si>
  <si>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</si>
  <si>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</si>
  <si>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</si>
  <si>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</si>
  <si>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</si>
  <si>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</si>
  <si>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</si>
  <si>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</si>
  <si>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</si>
  <si>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</si>
  <si>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</si>
  <si>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</si>
  <si>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</si>
  <si>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</si>
  <si>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</si>
  <si>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</si>
  <si>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</si>
  <si>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</si>
  <si>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</si>
  <si>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</si>
  <si>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</si>
  <si>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</si>
  <si>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</si>
  <si>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</si>
  <si>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</si>
  <si>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</si>
  <si>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</si>
  <si>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</si>
  <si>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</si>
  <si>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</si>
  <si>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</si>
  <si>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</si>
  <si>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</si>
  <si>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</si>
  <si>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</si>
  <si>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</si>
  <si>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</si>
  <si>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</si>
  <si>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</si>
  <si>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</si>
  <si>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</si>
  <si>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</si>
  <si>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</si>
  <si>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</si>
  <si>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</si>
  <si>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</si>
  <si>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</si>
  <si>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</si>
  <si>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</si>
  <si>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</si>
  <si>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</si>
  <si>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</si>
  <si>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</si>
  <si>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</si>
  <si>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</si>
  <si>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</si>
  <si>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</si>
  <si>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</si>
  <si>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</si>
  <si>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</si>
  <si>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</si>
  <si>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</si>
  <si>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</si>
  <si>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</si>
  <si>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</si>
  <si>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</si>
  <si>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</si>
  <si>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</si>
  <si>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</si>
  <si>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</si>
  <si>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</si>
  <si>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</si>
  <si>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</si>
  <si>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</si>
  <si>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</si>
  <si>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</si>
  <si>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</si>
  <si>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</si>
  <si>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</si>
  <si>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</si>
  <si>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</si>
  <si>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</si>
  <si>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</si>
  <si>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</si>
  <si>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</si>
  <si>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</si>
  <si>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</si>
  <si>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</si>
  <si>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</si>
  <si>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</si>
  <si>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</si>
  <si>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</si>
  <si>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</si>
  <si>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</si>
  <si>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</si>
  <si>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</si>
  <si>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</si>
  <si>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</si>
  <si>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</si>
  <si>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</si>
  <si>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</si>
  <si>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</si>
  <si>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</si>
  <si>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</si>
  <si>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</si>
  <si>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</si>
  <si>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</si>
  <si>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</si>
  <si>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</si>
  <si>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</si>
  <si>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</si>
  <si>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</si>
  <si>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</si>
  <si>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</si>
  <si>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</si>
  <si>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</si>
  <si>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</si>
  <si>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</si>
  <si>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</si>
  <si>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</si>
  <si>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</si>
  <si>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</si>
  <si>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</si>
  <si>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</si>
  <si>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</si>
  <si>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</si>
  <si>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</si>
  <si>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</si>
  <si>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</si>
  <si>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</si>
  <si>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</si>
  <si>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</si>
  <si>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</si>
  <si>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</si>
  <si>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</si>
  <si>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</si>
  <si>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</si>
  <si>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</si>
  <si>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</si>
  <si>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</si>
  <si>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</si>
  <si>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</si>
  <si>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</si>
  <si>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</si>
  <si>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</si>
  <si>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</si>
  <si>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</si>
  <si>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</si>
  <si>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</si>
  <si>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</si>
  <si>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</si>
  <si>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</si>
  <si>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</si>
  <si>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</si>
  <si>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</si>
  <si>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</si>
  <si>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</si>
  <si>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</si>
  <si>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</si>
  <si>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</si>
  <si>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</si>
  <si>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</si>
  <si>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</si>
  <si>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</si>
  <si>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</si>
  <si>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</si>
  <si>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</si>
  <si>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</si>
  <si>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</si>
  <si>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</si>
  <si>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</si>
  <si>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</si>
  <si>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</si>
  <si>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</si>
  <si>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</si>
  <si>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</si>
  <si>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</si>
  <si>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</si>
  <si>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</si>
  <si>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</si>
  <si>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</si>
  <si>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</si>
  <si>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</si>
  <si>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</si>
  <si>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</si>
  <si>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</si>
  <si>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</si>
  <si>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</si>
  <si>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</si>
  <si>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</si>
  <si>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</si>
  <si>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</si>
  <si>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</si>
  <si>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</si>
  <si>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</si>
  <si>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</si>
  <si>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</si>
  <si>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</si>
  <si>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</si>
  <si>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</si>
  <si>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</si>
  <si>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</si>
  <si>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</si>
  <si>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</si>
  <si>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</si>
  <si>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</si>
  <si>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</si>
  <si>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</si>
  <si>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</si>
  <si>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</si>
  <si>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</si>
  <si>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</si>
  <si>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</si>
  <si>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</si>
  <si>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</si>
  <si>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</si>
  <si>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</si>
  <si>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</si>
  <si>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</si>
  <si>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</si>
  <si>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</si>
  <si>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</si>
  <si>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</si>
  <si>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</si>
  <si>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</si>
  <si>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</si>
  <si>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</si>
  <si>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</si>
  <si>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</si>
  <si>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</si>
  <si>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</si>
  <si>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</si>
  <si>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</si>
  <si>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</si>
  <si>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</si>
  <si>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</si>
  <si>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</si>
  <si>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</si>
  <si>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</si>
  <si>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</si>
  <si>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</si>
  <si>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</si>
  <si>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</si>
  <si>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</si>
  <si>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</si>
  <si>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</si>
  <si>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</si>
  <si>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</si>
  <si>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</si>
  <si>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</si>
  <si>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</si>
  <si>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</si>
  <si>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</si>
  <si>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</si>
  <si>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</si>
  <si>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</si>
  <si>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</si>
  <si>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</si>
  <si>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</si>
  <si>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</si>
  <si>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</si>
  <si>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</si>
  <si>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</si>
  <si>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</si>
  <si>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</si>
  <si>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</si>
  <si>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</si>
  <si>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</si>
  <si>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</si>
  <si>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</si>
  <si>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</si>
  <si>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</si>
  <si>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</si>
  <si>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</si>
  <si>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</si>
  <si>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</si>
  <si>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</si>
  <si>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</si>
  <si>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</si>
  <si>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</si>
  <si>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</si>
  <si>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</si>
  <si>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</si>
  <si>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</si>
  <si>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</si>
  <si>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</si>
  <si>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</si>
  <si>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</si>
  <si>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</si>
  <si>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</si>
  <si>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</si>
  <si>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</si>
  <si>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</si>
  <si>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</si>
  <si>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</si>
  <si>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</si>
  <si>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</si>
  <si>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</si>
  <si>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</si>
  <si>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</si>
  <si>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</si>
  <si>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</si>
  <si>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</si>
  <si>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</si>
  <si>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</si>
  <si>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</si>
  <si>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</si>
  <si>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</si>
  <si>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</si>
  <si>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</si>
  <si>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</si>
  <si>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</si>
  <si>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</si>
  <si>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</si>
  <si>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</si>
  <si>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</si>
  <si>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</si>
  <si>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</si>
  <si>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</si>
  <si>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</si>
  <si>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</si>
  <si>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</si>
  <si>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</si>
  <si>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</si>
  <si>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</si>
  <si>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</si>
  <si>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</si>
  <si>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</si>
  <si>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</si>
  <si>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</si>
  <si>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</si>
  <si>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</si>
  <si>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</si>
  <si>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</si>
  <si>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</si>
  <si>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</si>
  <si>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</si>
  <si>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</si>
  <si>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</si>
  <si>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</si>
  <si>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</si>
  <si>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</si>
  <si>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</si>
  <si>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</si>
  <si>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</si>
  <si>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</si>
  <si>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</si>
  <si>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</si>
  <si>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</si>
  <si>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</si>
  <si>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</si>
  <si>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</si>
  <si>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</si>
  <si>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</si>
  <si>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</si>
  <si>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</si>
  <si>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</si>
  <si>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</si>
  <si>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</si>
  <si>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</si>
  <si>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</si>
  <si>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</si>
  <si>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</si>
  <si>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</si>
  <si>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</si>
  <si>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</si>
  <si>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</si>
  <si>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</si>
  <si>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</si>
  <si>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</si>
  <si>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</si>
  <si>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</si>
  <si>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</si>
  <si>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</si>
  <si>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</si>
  <si>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</si>
  <si>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</si>
  <si>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</si>
  <si>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</si>
  <si>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</si>
  <si>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</si>
  <si>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</si>
  <si>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</si>
  <si>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</si>
  <si>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</si>
  <si>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</si>
  <si>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</si>
  <si>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</si>
  <si>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</si>
  <si>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</si>
  <si>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</si>
  <si>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</si>
  <si>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</si>
  <si>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</si>
  <si>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</si>
  <si>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</si>
  <si>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</si>
  <si>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</si>
  <si>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</si>
  <si>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</si>
  <si>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</si>
  <si>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</si>
  <si>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</si>
  <si>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</si>
  <si>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</si>
  <si>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</si>
  <si>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</si>
  <si>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</si>
  <si>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</si>
  <si>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</si>
  <si>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</si>
  <si>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</si>
  <si>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</si>
  <si>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</si>
  <si>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</si>
  <si>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</si>
  <si>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</si>
  <si>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</si>
  <si>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</si>
  <si>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</si>
  <si>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</si>
  <si>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</si>
  <si>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</si>
  <si>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</si>
  <si>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</si>
  <si>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</si>
  <si>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</si>
  <si>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</si>
  <si>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</si>
  <si>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</si>
  <si>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</si>
  <si>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</si>
  <si>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</si>
  <si>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</si>
  <si>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</si>
  <si>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</si>
  <si>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</si>
  <si>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</si>
  <si>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</si>
  <si>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</si>
  <si>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</si>
  <si>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</si>
  <si>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</si>
  <si>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</si>
  <si>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</si>
  <si>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</si>
  <si>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</si>
  <si>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</si>
  <si>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</si>
  <si>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</si>
  <si>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</si>
  <si>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</si>
  <si>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</si>
  <si>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</si>
  <si>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</si>
  <si>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</si>
  <si>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</si>
  <si>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</si>
  <si>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</si>
  <si>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</si>
  <si>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</si>
  <si>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</si>
  <si>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</si>
  <si>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</si>
  <si>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</si>
  <si>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</si>
  <si>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</si>
  <si>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</si>
  <si>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</si>
  <si>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</si>
  <si>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</si>
  <si>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</si>
  <si>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</si>
  <si>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</si>
  <si>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</si>
  <si>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</si>
  <si>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</si>
  <si>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</si>
  <si>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</si>
  <si>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</si>
  <si>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</si>
  <si>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</si>
  <si>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</si>
  <si>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</si>
  <si>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</si>
  <si>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</si>
  <si>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</si>
  <si>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</si>
  <si>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</si>
  <si>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</si>
  <si>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</si>
  <si>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</si>
  <si>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</si>
  <si>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</si>
  <si>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</si>
  <si>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</si>
  <si>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</si>
  <si>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</si>
  <si>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</si>
  <si>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</si>
  <si>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</si>
  <si>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</si>
  <si>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</si>
  <si>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</si>
  <si>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</si>
  <si>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</si>
  <si>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</si>
  <si>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</si>
  <si>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</si>
  <si>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</si>
  <si>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</si>
  <si>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</si>
  <si>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</si>
  <si>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</si>
  <si>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</si>
  <si>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</si>
  <si>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</si>
  <si>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</si>
  <si>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</si>
  <si>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</si>
  <si>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</si>
  <si>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</si>
  <si>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</si>
  <si>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</si>
  <si>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</si>
  <si>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</si>
  <si>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</si>
  <si>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</si>
  <si>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</si>
  <si>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</si>
  <si>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</si>
  <si>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</si>
  <si>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</si>
  <si>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</si>
  <si>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</si>
  <si>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</si>
  <si>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</si>
  <si>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</si>
  <si>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</si>
  <si>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</si>
  <si>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</si>
  <si>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</si>
  <si>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</si>
  <si>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</si>
  <si>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</si>
  <si>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</si>
  <si>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</si>
  <si>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</si>
  <si>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</si>
  <si>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</si>
  <si>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</si>
  <si>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</si>
  <si>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</si>
  <si>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</si>
  <si>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</si>
  <si>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</si>
  <si>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</si>
  <si>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</si>
  <si>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</si>
  <si>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</si>
  <si>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</si>
  <si>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</si>
  <si>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</si>
  <si>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</si>
  <si>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</si>
  <si>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</si>
  <si>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</si>
  <si>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</si>
  <si>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</si>
  <si>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</si>
  <si>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</si>
  <si>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</si>
  <si>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</si>
  <si>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</si>
  <si>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</si>
  <si>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</si>
  <si>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</si>
  <si>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</si>
  <si>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</si>
  <si>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</si>
  <si>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</si>
  <si>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</si>
  <si>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</si>
  <si>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</si>
  <si>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</si>
  <si>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</si>
  <si>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</si>
  <si>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</si>
  <si>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</si>
  <si>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</si>
  <si>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</si>
  <si>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</si>
  <si>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</si>
  <si>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</si>
  <si>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</si>
  <si>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</si>
  <si>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</si>
  <si>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</si>
  <si>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</si>
  <si>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</si>
  <si>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</si>
  <si>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</si>
  <si>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</si>
  <si>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</si>
  <si>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</si>
  <si>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</si>
  <si>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</si>
  <si>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</si>
  <si>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</si>
  <si>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</si>
  <si>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</si>
  <si>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</si>
  <si>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</si>
  <si>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</si>
  <si>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</si>
  <si>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</si>
  <si>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</si>
  <si>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</si>
  <si>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</si>
  <si>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</si>
  <si>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</si>
  <si>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</si>
  <si>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</si>
  <si>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</si>
  <si>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</si>
  <si>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</si>
  <si>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</si>
  <si>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</si>
  <si>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</si>
  <si>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</si>
  <si>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</si>
  <si>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</si>
  <si>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</si>
  <si>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</si>
  <si>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</si>
  <si>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</si>
  <si>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</si>
  <si>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</si>
  <si>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</si>
  <si>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</si>
  <si>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</si>
  <si>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</si>
  <si>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</si>
  <si>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</si>
  <si>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</si>
  <si>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</si>
  <si>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</si>
  <si>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</si>
  <si>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</si>
  <si>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</si>
  <si>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</si>
  <si>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</si>
  <si>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</si>
  <si>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</si>
  <si>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</si>
  <si>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</si>
  <si>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</si>
  <si>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</si>
  <si>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</si>
  <si>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</si>
  <si>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</si>
  <si>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</si>
  <si>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</si>
  <si>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</si>
  <si>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</si>
  <si>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</si>
  <si>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</si>
  <si>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</si>
  <si>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</si>
  <si>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</si>
  <si>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</si>
  <si>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</si>
  <si>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</si>
  <si>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</si>
  <si>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</si>
  <si>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</si>
  <si>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</si>
  <si>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</si>
  <si>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</si>
  <si>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</si>
  <si>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</si>
  <si>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</si>
  <si>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</si>
  <si>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</si>
  <si>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</si>
  <si>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</si>
  <si>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</si>
  <si>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</si>
  <si>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</si>
  <si>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</si>
  <si>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</si>
  <si>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</si>
  <si>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</si>
  <si>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</si>
  <si>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</si>
  <si>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</si>
  <si>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</si>
  <si>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</si>
  <si>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</si>
  <si>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</si>
  <si>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</si>
  <si>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</si>
  <si>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</si>
  <si>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</si>
  <si>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</si>
  <si>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</si>
  <si>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</si>
  <si>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</si>
  <si>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</si>
  <si>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</si>
  <si>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</si>
  <si>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</si>
  <si>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</si>
  <si>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</si>
  <si>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</si>
  <si>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</si>
  <si>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</si>
  <si>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</si>
  <si>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</si>
  <si>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</si>
  <si>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</si>
  <si>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</si>
  <si>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</si>
  <si>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</si>
  <si>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</si>
  <si>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</si>
  <si>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</si>
  <si>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</si>
  <si>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</si>
  <si>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</si>
  <si>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</si>
  <si>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</si>
  <si>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</si>
  <si>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</si>
  <si>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</si>
  <si>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</si>
  <si>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</si>
  <si>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</si>
  <si>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</si>
  <si>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</si>
  <si>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</si>
  <si>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</si>
  <si>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</si>
  <si>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</si>
  <si>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</si>
  <si>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</si>
  <si>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</si>
  <si>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</si>
  <si>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</si>
  <si>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</si>
  <si>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</si>
  <si>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</si>
  <si>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</si>
  <si>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</si>
  <si>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</si>
  <si>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</si>
  <si>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</si>
  <si>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</si>
  <si>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</si>
  <si>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</si>
  <si>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</si>
  <si>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</si>
  <si>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</si>
  <si>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</si>
  <si>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</si>
  <si>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</si>
  <si>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</si>
  <si>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</si>
  <si>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</si>
  <si>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</si>
  <si>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</si>
  <si>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</si>
  <si>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</si>
  <si>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</si>
  <si>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</si>
  <si>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</si>
  <si>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</si>
  <si>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</si>
  <si>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</si>
  <si>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</si>
  <si>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</si>
  <si>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</si>
  <si>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</si>
  <si>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</si>
  <si>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</si>
  <si>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</si>
  <si>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</si>
  <si>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</si>
  <si>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</si>
  <si>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</si>
  <si>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</si>
  <si>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</si>
  <si>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</si>
  <si>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</si>
  <si>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</si>
  <si>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</si>
  <si>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</si>
  <si>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</si>
  <si>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</si>
  <si>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</si>
  <si>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</si>
  <si>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</si>
  <si>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</si>
  <si>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</si>
  <si>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</si>
  <si>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</si>
  <si>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</si>
  <si>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</si>
  <si>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</si>
  <si>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</si>
  <si>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</si>
  <si>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</si>
  <si>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</si>
  <si>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</si>
  <si>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</si>
  <si>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</si>
  <si>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</si>
  <si>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</si>
  <si>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</si>
  <si>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</si>
  <si>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</si>
  <si>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</si>
  <si>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</si>
  <si>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</si>
  <si>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</si>
  <si>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</si>
  <si>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</si>
  <si>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</si>
  <si>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</si>
  <si>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</si>
  <si>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</si>
  <si>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</si>
  <si>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</si>
  <si>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</si>
  <si>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</si>
  <si>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</si>
  <si>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</si>
  <si>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</si>
  <si>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</si>
  <si>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</si>
  <si>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</si>
  <si>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</si>
  <si>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</si>
  <si>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</si>
  <si>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</si>
  <si>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</si>
  <si>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</si>
  <si>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</si>
  <si>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</si>
  <si>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</si>
  <si>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</si>
  <si>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</si>
  <si>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</si>
  <si>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</si>
  <si>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</si>
  <si>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</si>
  <si>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</si>
  <si>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</si>
  <si>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</si>
  <si>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</si>
  <si>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</si>
  <si>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</si>
  <si>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</si>
  <si>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</si>
  <si>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</si>
  <si>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</si>
  <si>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</si>
  <si>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</si>
  <si>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</si>
  <si>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</si>
  <si>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</si>
  <si>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</si>
  <si>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</si>
  <si>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</si>
  <si>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</si>
  <si>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</si>
  <si>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</si>
  <si>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</si>
  <si>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</si>
  <si>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</si>
  <si>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</si>
  <si>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</si>
  <si>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</si>
  <si>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</si>
  <si>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</si>
  <si>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</si>
  <si>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</si>
  <si>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</si>
  <si>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</si>
  <si>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</si>
  <si>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</si>
  <si>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</si>
  <si>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</si>
  <si>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</si>
  <si>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</si>
  <si>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</si>
  <si>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</si>
  <si>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</si>
  <si>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</si>
  <si>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</si>
  <si>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</si>
  <si>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</si>
  <si>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</si>
  <si>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</si>
  <si>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</si>
  <si>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</si>
  <si>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</si>
  <si>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</si>
  <si>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</si>
  <si>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</si>
  <si>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</si>
  <si>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</si>
  <si>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</si>
  <si>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</si>
  <si>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</si>
  <si>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</si>
  <si>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</si>
  <si>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</si>
  <si>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</si>
  <si>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</si>
  <si>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</si>
  <si>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</si>
  <si>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</si>
  <si>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</si>
  <si>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</si>
  <si>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</si>
  <si>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</si>
  <si>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</si>
  <si>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</si>
  <si>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</si>
  <si>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</si>
  <si>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</si>
  <si>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</si>
  <si>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</si>
  <si>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</si>
  <si>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</si>
  <si>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</si>
  <si>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</si>
  <si>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</si>
  <si>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</si>
  <si>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</si>
  <si>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</si>
  <si>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</si>
  <si>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</si>
  <si>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</si>
  <si>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</si>
  <si>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</si>
  <si>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</si>
  <si>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</si>
  <si>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</si>
  <si>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</si>
  <si>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</si>
  <si>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</si>
  <si>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</si>
  <si>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</si>
  <si>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</si>
  <si>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</si>
  <si>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</si>
  <si>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</si>
  <si>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</si>
  <si>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</si>
  <si>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</si>
  <si>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</si>
  <si>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</si>
  <si>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</si>
  <si>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</si>
  <si>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</si>
  <si>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</si>
  <si>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</si>
  <si>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</si>
  <si>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</si>
  <si>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</si>
  <si>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</si>
  <si>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</si>
  <si>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</si>
  <si>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</si>
  <si>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</si>
  <si>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</si>
  <si>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</si>
  <si>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</si>
  <si>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</si>
  <si>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</si>
  <si>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</si>
  <si>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</si>
  <si>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</si>
  <si>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</si>
  <si>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</si>
  <si>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</si>
  <si>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</si>
  <si>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</si>
  <si>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</si>
  <si>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</si>
  <si>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</si>
  <si>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</si>
  <si>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</si>
  <si>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</si>
  <si>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</si>
  <si>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</si>
  <si>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</si>
  <si>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</si>
  <si>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</si>
  <si>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</si>
  <si>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</si>
  <si>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</si>
  <si>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</si>
  <si>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</si>
  <si>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</si>
  <si>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</si>
  <si>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</si>
  <si>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</si>
  <si>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</si>
  <si>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</si>
  <si>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</si>
  <si>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</si>
  <si>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</si>
  <si>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</si>
  <si>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</si>
  <si>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</si>
  <si>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</si>
  <si>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</si>
  <si>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</si>
  <si>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</si>
  <si>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</si>
  <si>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</si>
  <si>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</si>
  <si>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</si>
  <si>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</si>
  <si>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</si>
  <si>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</si>
  <si>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</si>
  <si>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</si>
  <si>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</si>
  <si>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</si>
  <si>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</si>
  <si>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</si>
  <si>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</si>
  <si>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</si>
  <si>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</si>
  <si>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</si>
  <si>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</si>
  <si>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</si>
  <si>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</si>
  <si>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</si>
  <si>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</si>
  <si>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</si>
  <si>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</si>
  <si>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</si>
  <si>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</si>
  <si>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</si>
  <si>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</si>
  <si>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</si>
  <si>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</si>
  <si>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</si>
  <si>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</si>
  <si>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</si>
  <si>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</si>
  <si>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</si>
  <si>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</si>
  <si>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</si>
  <si>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</si>
  <si>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</si>
  <si>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</si>
  <si>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</si>
  <si>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</si>
  <si>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</si>
  <si>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</si>
  <si>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</si>
  <si>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</si>
  <si>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</si>
  <si>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</si>
  <si>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</si>
  <si>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</si>
  <si>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</si>
  <si>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</si>
  <si>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</si>
  <si>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</si>
  <si>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</si>
  <si>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</si>
  <si>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</si>
  <si>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</si>
  <si>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</si>
  <si>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</si>
  <si>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</si>
  <si>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</si>
  <si>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</si>
  <si>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</si>
  <si>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</si>
  <si>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</si>
  <si>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</si>
  <si>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</si>
  <si>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</si>
  <si>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</si>
  <si>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</si>
  <si>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</si>
  <si>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</si>
  <si>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</si>
  <si>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</si>
  <si>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</si>
  <si>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</si>
  <si>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</si>
  <si>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</si>
  <si>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</si>
  <si>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</si>
  <si>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</si>
  <si>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</si>
  <si>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</si>
  <si>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</si>
  <si>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</si>
  <si>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</si>
  <si>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</si>
  <si>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</si>
  <si>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</si>
  <si>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</si>
  <si>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</si>
  <si>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</si>
  <si>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</si>
  <si>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</si>
  <si>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</si>
  <si>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</si>
  <si>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</si>
  <si>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</si>
  <si>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</si>
  <si>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</si>
  <si>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</si>
  <si>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</si>
  <si>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</si>
  <si>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</si>
  <si>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</si>
  <si>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</si>
  <si>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</si>
  <si>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</si>
  <si>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</si>
  <si>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</si>
  <si>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</si>
  <si>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</si>
  <si>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</si>
  <si>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</si>
  <si>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</si>
  <si>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</si>
  <si>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</si>
  <si>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</si>
  <si>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</si>
  <si>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</si>
  <si>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</si>
  <si>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</si>
  <si>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</si>
  <si>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</si>
  <si>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</si>
  <si>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</si>
  <si>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</si>
  <si>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</si>
  <si>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</si>
  <si>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</si>
  <si>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</si>
  <si>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</si>
  <si>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</si>
  <si>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</si>
  <si>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</si>
  <si>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</si>
  <si>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</si>
  <si>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</si>
  <si>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</si>
  <si>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</si>
  <si>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</si>
  <si>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</si>
  <si>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</si>
  <si>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</si>
  <si>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</si>
  <si>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</si>
  <si>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</si>
  <si>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</si>
  <si>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</si>
  <si>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</si>
  <si>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</si>
  <si>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</si>
  <si>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</si>
  <si>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</si>
  <si>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</si>
  <si>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</si>
  <si>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</si>
  <si>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</si>
  <si>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</si>
  <si>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</si>
  <si>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</si>
  <si>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</si>
  <si>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</si>
  <si>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</si>
  <si>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</si>
  <si>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</si>
  <si>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</si>
  <si>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</si>
  <si>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</si>
  <si>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</si>
  <si>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</si>
  <si>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</si>
  <si>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</si>
  <si>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</si>
  <si>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</si>
  <si>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</si>
  <si>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</si>
  <si>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</si>
  <si>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</si>
  <si>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</si>
  <si>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</si>
  <si>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</si>
  <si>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</si>
  <si>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</si>
  <si>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</si>
  <si>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</si>
  <si>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</si>
  <si>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</si>
  <si>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</si>
  <si>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</si>
  <si>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</si>
  <si>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</si>
  <si>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</si>
  <si>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</si>
  <si>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</si>
  <si>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</si>
  <si>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</si>
  <si>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</si>
  <si>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</si>
  <si>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</si>
  <si>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</si>
  <si>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</si>
  <si>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</si>
  <si>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</si>
  <si>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</si>
  <si>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</si>
  <si>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</si>
  <si>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</si>
  <si>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</si>
  <si>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</si>
  <si>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</si>
  <si>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</si>
  <si>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</si>
  <si>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</si>
  <si>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</si>
  <si>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</si>
  <si>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</si>
  <si>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</si>
  <si>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</si>
  <si>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</si>
  <si>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</si>
  <si>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</si>
  <si>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</si>
  <si>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</si>
  <si>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</si>
  <si>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</si>
  <si>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</si>
  <si>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</si>
  <si>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</si>
  <si>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</si>
  <si>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</si>
  <si>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</si>
  <si>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</si>
  <si>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</si>
  <si>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</si>
  <si>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</si>
  <si>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</si>
  <si>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</si>
  <si>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</si>
  <si>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</si>
  <si>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</si>
  <si>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</si>
  <si>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</si>
  <si>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</si>
  <si>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</si>
  <si>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</si>
  <si>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</si>
  <si>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</si>
  <si>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</si>
  <si>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</si>
  <si>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</si>
  <si>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</si>
  <si>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</si>
  <si>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</si>
  <si>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</si>
  <si>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</si>
  <si>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</si>
  <si>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</si>
  <si>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</si>
  <si>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</si>
  <si>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</si>
  <si>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</si>
  <si>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</si>
  <si>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</si>
  <si>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</si>
  <si>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</si>
  <si>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</si>
  <si>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</si>
  <si>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</si>
  <si>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</si>
  <si>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</si>
  <si>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</si>
  <si>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</si>
  <si>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</si>
  <si>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</si>
  <si>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</si>
  <si>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</si>
  <si>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</si>
  <si>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</si>
  <si>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</si>
  <si>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</si>
  <si>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</si>
  <si>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</si>
  <si>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</si>
  <si>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</si>
  <si>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</si>
  <si>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</si>
  <si>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</si>
  <si>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</si>
  <si>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</si>
  <si>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</si>
  <si>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</si>
  <si>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</si>
  <si>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</si>
  <si>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</si>
  <si>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</si>
  <si>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</si>
  <si>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</si>
  <si>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</si>
  <si>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</si>
  <si>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</si>
  <si>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</si>
  <si>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</si>
  <si>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</si>
  <si>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</si>
  <si>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</si>
  <si>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</si>
  <si>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</si>
  <si>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</si>
  <si>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</si>
  <si>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</si>
  <si>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</si>
  <si>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</si>
  <si>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</si>
  <si>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</si>
  <si>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</si>
  <si>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</si>
  <si>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</si>
  <si>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</si>
  <si>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</si>
  <si>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</si>
  <si>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</si>
  <si>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</si>
  <si>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</si>
  <si>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</si>
  <si>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</si>
  <si>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</si>
  <si>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</si>
  <si>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</si>
  <si>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</si>
  <si>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</si>
  <si>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</si>
  <si>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</si>
  <si>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</si>
  <si>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</si>
  <si>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</si>
  <si>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</si>
  <si>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</si>
  <si>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</si>
  <si>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</si>
  <si>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</si>
  <si>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</si>
  <si>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</si>
  <si>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</si>
  <si>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</si>
  <si>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</si>
  <si>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</si>
  <si>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</si>
  <si>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</si>
  <si>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</si>
  <si>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</si>
  <si>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</si>
  <si>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</si>
  <si>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</si>
  <si>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</si>
  <si>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</si>
  <si>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</si>
  <si>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</si>
  <si>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</si>
  <si>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</si>
  <si>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</si>
  <si>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</si>
  <si>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</si>
  <si>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</si>
  <si>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</si>
  <si>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</si>
  <si>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</si>
  <si>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</si>
  <si>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</si>
  <si>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</si>
  <si>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</si>
  <si>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</si>
  <si>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</si>
  <si>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</si>
  <si>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</si>
  <si>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</si>
  <si>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</si>
  <si>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</si>
  <si>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</si>
  <si>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</si>
  <si>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</si>
  <si>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</si>
  <si>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</si>
  <si>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</si>
  <si>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</si>
  <si>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</si>
  <si>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</si>
  <si>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</si>
  <si>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</si>
  <si>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</si>
  <si>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</si>
  <si>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</si>
  <si>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</si>
  <si>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</si>
  <si>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</si>
  <si>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</si>
  <si>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</si>
  <si>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</si>
  <si>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</si>
  <si>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</si>
  <si>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</si>
  <si>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</si>
  <si>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</si>
  <si>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</si>
  <si>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</si>
  <si>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</si>
  <si>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</si>
  <si>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</si>
  <si>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</si>
  <si>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</si>
  <si>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</si>
  <si>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</si>
  <si>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</si>
  <si>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</si>
  <si>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</si>
  <si>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</si>
  <si>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</si>
  <si>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</si>
  <si>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</si>
  <si>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</si>
  <si>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</si>
  <si>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</si>
  <si>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</si>
  <si>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</si>
  <si>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</si>
  <si>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</si>
  <si>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</si>
  <si>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</si>
  <si>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</si>
  <si>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</si>
  <si>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</si>
  <si>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</si>
  <si>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</si>
  <si>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</si>
  <si>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</si>
  <si>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</si>
  <si>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</si>
  <si>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</si>
  <si>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</si>
  <si>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</si>
  <si>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</si>
  <si>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</si>
  <si>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</si>
  <si>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</si>
  <si>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</si>
  <si>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</si>
  <si>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</si>
  <si>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</si>
  <si>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</si>
  <si>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</si>
  <si>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</si>
  <si>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</si>
  <si>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</si>
  <si>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</si>
  <si>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</si>
  <si>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</si>
  <si>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</si>
  <si>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</si>
  <si>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</si>
  <si>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</si>
  <si>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</si>
  <si>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</si>
  <si>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</si>
  <si>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</si>
  <si>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</si>
  <si>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</si>
  <si>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</si>
  <si>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</si>
  <si>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</si>
  <si>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</si>
  <si>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</si>
  <si>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</si>
  <si>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</si>
  <si>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</si>
  <si>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</si>
  <si>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</si>
  <si>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</si>
  <si>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</si>
  <si>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</si>
  <si>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</si>
  <si>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</si>
  <si>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</si>
  <si>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</si>
  <si>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</si>
  <si>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</si>
  <si>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</si>
  <si>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</si>
  <si>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</si>
  <si>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</si>
  <si>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</si>
  <si>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</si>
  <si>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</si>
  <si>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</si>
  <si>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</si>
  <si>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</si>
  <si>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</si>
  <si>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</si>
  <si>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</si>
  <si>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</si>
  <si>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</si>
  <si>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</si>
  <si>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</si>
  <si>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</si>
  <si>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</si>
  <si>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</si>
  <si>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</si>
  <si>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</si>
  <si>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</si>
  <si>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</si>
  <si>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</si>
  <si>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</si>
  <si>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</si>
  <si>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</si>
  <si>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</si>
  <si>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</si>
  <si>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</si>
  <si>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</si>
  <si>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</si>
  <si>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</si>
  <si>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</si>
  <si>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</si>
  <si>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</si>
  <si>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</si>
  <si>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</si>
  <si>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</si>
  <si>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</si>
  <si>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</si>
  <si>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</si>
  <si>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</si>
  <si>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</si>
  <si>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</si>
  <si>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</si>
  <si>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</si>
  <si>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</si>
  <si>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</si>
  <si>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</si>
  <si>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</si>
  <si>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</si>
  <si>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</si>
  <si>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</si>
  <si>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</si>
  <si>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</si>
  <si>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</si>
  <si>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</si>
  <si>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</si>
  <si>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</si>
  <si>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</si>
  <si>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</si>
  <si>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</si>
  <si>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</si>
  <si>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</si>
  <si>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</si>
  <si>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</si>
  <si>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</si>
  <si>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</si>
  <si>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</si>
  <si>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</si>
  <si>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</si>
  <si>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</si>
  <si>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</si>
  <si>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</si>
  <si>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</si>
  <si>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</si>
  <si>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</si>
  <si>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</si>
  <si>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</si>
  <si>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</si>
  <si>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</si>
  <si>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</si>
  <si>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</si>
  <si>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</si>
  <si>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</si>
  <si>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</si>
  <si>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</si>
  <si>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</si>
  <si>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</si>
  <si>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</si>
  <si>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</si>
  <si>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</si>
  <si>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</si>
  <si>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</si>
  <si>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</si>
  <si>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</si>
  <si>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</si>
  <si>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</si>
  <si>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</si>
  <si>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</si>
  <si>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</si>
  <si>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</si>
  <si>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</si>
  <si>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</si>
  <si>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</si>
  <si>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</si>
  <si>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</si>
  <si>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</si>
  <si>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</si>
  <si>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</si>
  <si>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</si>
  <si>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</si>
  <si>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</si>
  <si>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</si>
  <si>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</si>
  <si>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</si>
  <si>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</si>
  <si>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</si>
  <si>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</si>
  <si>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</si>
  <si>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</si>
  <si>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</si>
  <si>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</si>
  <si>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</si>
  <si>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</si>
  <si>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</si>
  <si>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</si>
  <si>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</si>
  <si>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</si>
  <si>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</si>
  <si>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</si>
  <si>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</si>
  <si>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</si>
  <si>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</si>
  <si>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</si>
  <si>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</si>
  <si>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</si>
  <si>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</si>
  <si>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</si>
  <si>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</si>
  <si>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</si>
  <si>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</si>
  <si>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</si>
  <si>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</si>
  <si>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</si>
  <si>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</si>
  <si>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</si>
  <si>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</si>
  <si>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</si>
  <si>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</si>
  <si>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</si>
  <si>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</si>
  <si>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</si>
  <si>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</si>
  <si>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</si>
  <si>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</si>
  <si>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</si>
  <si>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</si>
  <si>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</si>
  <si>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</si>
  <si>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</si>
  <si>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</si>
  <si>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</si>
  <si>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</si>
  <si>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</si>
  <si>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</si>
  <si>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</si>
  <si>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</si>
  <si>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</si>
  <si>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</si>
  <si>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</si>
  <si>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</si>
  <si>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</si>
  <si>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</si>
  <si>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</si>
  <si>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</si>
  <si>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</si>
  <si>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</si>
  <si>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</si>
  <si>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</si>
  <si>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</si>
  <si>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</si>
  <si>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</si>
  <si>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</si>
  <si>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</si>
  <si>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</si>
  <si>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</si>
  <si>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</si>
  <si>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</si>
  <si>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</si>
  <si>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</si>
  <si>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</si>
  <si>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</si>
  <si>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</si>
  <si>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</si>
  <si>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</si>
  <si>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</si>
  <si>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</si>
  <si>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</si>
  <si>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</si>
  <si>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</si>
  <si>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</si>
  <si>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</si>
  <si>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</si>
  <si>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</si>
  <si>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</si>
  <si>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</si>
  <si>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</si>
  <si>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</si>
  <si>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</si>
  <si>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</si>
  <si>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</si>
  <si>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</si>
  <si>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</si>
  <si>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</si>
  <si>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</si>
  <si>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</si>
  <si>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</si>
  <si>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</si>
  <si>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</si>
  <si>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</si>
  <si>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</si>
  <si>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</si>
  <si>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</si>
  <si>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</si>
  <si>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</si>
  <si>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</si>
  <si>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</si>
  <si>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</si>
  <si>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</si>
  <si>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</si>
  <si>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</si>
  <si>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</si>
  <si>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</si>
  <si>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</si>
  <si>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</si>
  <si>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</si>
  <si>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</si>
  <si>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</si>
  <si>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</si>
  <si>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</si>
  <si>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</si>
  <si>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</si>
  <si>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</si>
  <si>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</si>
  <si>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</si>
  <si>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</si>
  <si>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</si>
  <si>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</si>
  <si>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</si>
  <si>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</si>
  <si>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</si>
  <si>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</si>
  <si>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</si>
  <si>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</si>
  <si>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</si>
  <si>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</si>
  <si>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</si>
  <si>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</si>
  <si>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</si>
  <si>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</si>
  <si>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</si>
  <si>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</si>
  <si>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</si>
  <si>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</si>
  <si>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</si>
  <si>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</si>
  <si>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</si>
  <si>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</si>
  <si>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</si>
  <si>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</si>
  <si>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</si>
  <si>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</si>
  <si>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</si>
  <si>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</si>
  <si>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</si>
  <si>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</si>
  <si>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</si>
  <si>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</si>
  <si>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</si>
  <si>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</si>
  <si>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</si>
  <si>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</si>
  <si>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</si>
  <si>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</si>
  <si>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</si>
  <si>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</si>
  <si>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</si>
  <si>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</si>
  <si>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</si>
  <si>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</si>
  <si>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</si>
  <si>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</si>
  <si>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</si>
  <si>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</si>
  <si>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</si>
  <si>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</si>
  <si>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</si>
  <si>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</si>
  <si>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</si>
  <si>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</si>
  <si>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</si>
  <si>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</si>
  <si>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</si>
  <si>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</si>
  <si>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</si>
  <si>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</si>
  <si>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</si>
  <si>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</si>
  <si>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</si>
  <si>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</si>
  <si>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</si>
  <si>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</si>
  <si>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</si>
  <si>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</si>
  <si>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</si>
  <si>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</si>
  <si>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</si>
  <si>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</si>
  <si>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</si>
  <si>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</si>
  <si>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</si>
  <si>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</si>
  <si>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</si>
  <si>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</si>
  <si>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</si>
  <si>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</si>
  <si>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</si>
  <si>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</si>
  <si>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</si>
  <si>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</si>
  <si>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</si>
  <si>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</si>
  <si>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</si>
  <si>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</si>
  <si>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</si>
  <si>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</si>
  <si>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</si>
  <si>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</si>
  <si>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</si>
  <si>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</si>
  <si>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</si>
  <si>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</si>
  <si>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</si>
  <si>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</si>
  <si>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</si>
  <si>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</si>
  <si>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</si>
  <si>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</si>
  <si>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</si>
  <si>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</si>
  <si>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</si>
  <si>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</si>
  <si>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</si>
  <si>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</si>
  <si>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</si>
  <si>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</si>
  <si>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</si>
  <si>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</si>
  <si>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</si>
  <si>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</si>
  <si>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</si>
  <si>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</si>
  <si>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</si>
  <si>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</si>
  <si>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</si>
  <si>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</si>
  <si>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</si>
  <si>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</si>
  <si>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</si>
  <si>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</si>
  <si>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</si>
  <si>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</si>
  <si>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</si>
  <si>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</si>
  <si>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</si>
  <si>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</si>
  <si>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</si>
  <si>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</si>
  <si>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</si>
  <si>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</si>
  <si>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</si>
  <si>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</si>
  <si>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</si>
  <si>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</si>
  <si>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</si>
  <si>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</si>
  <si>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</si>
  <si>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</si>
  <si>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</si>
  <si>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</si>
  <si>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</si>
  <si>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</si>
  <si>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</si>
  <si>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</si>
  <si>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</si>
  <si>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</si>
  <si>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</si>
  <si>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</si>
  <si>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</si>
  <si>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</si>
  <si>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</si>
  <si>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</si>
  <si>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</si>
  <si>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</si>
  <si>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</si>
  <si>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</si>
  <si>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</si>
  <si>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</si>
  <si>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</si>
  <si>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</si>
  <si>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</si>
  <si>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</si>
  <si>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</si>
  <si>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</si>
  <si>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</si>
  <si>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</si>
  <si>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</si>
  <si>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</si>
  <si>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</si>
  <si>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</si>
  <si>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</si>
  <si>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</si>
  <si>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</si>
  <si>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</si>
  <si>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</si>
  <si>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</si>
  <si>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</si>
  <si>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</si>
  <si>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</si>
  <si>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</si>
  <si>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</si>
  <si>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</si>
  <si>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</si>
  <si>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</si>
  <si>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</si>
  <si>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</si>
  <si>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</si>
  <si>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</si>
  <si>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</si>
  <si>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</si>
  <si>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</si>
  <si>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</si>
  <si>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</si>
  <si>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</si>
  <si>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</si>
  <si>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</si>
  <si>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</si>
  <si>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</si>
  <si>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</si>
  <si>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</si>
  <si>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</si>
  <si>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</si>
  <si>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</si>
  <si>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</si>
  <si>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</si>
  <si>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</si>
  <si>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</si>
  <si>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</si>
  <si>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</si>
  <si>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</si>
  <si>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</si>
  <si>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</si>
  <si>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</si>
  <si>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</si>
  <si>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</si>
  <si>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</si>
  <si>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</si>
  <si>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</si>
  <si>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</si>
  <si>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</si>
  <si>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</si>
  <si>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</si>
  <si>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</si>
  <si>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</si>
  <si>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</si>
  <si>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</si>
  <si>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</si>
  <si>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</si>
  <si>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</si>
  <si>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</si>
  <si>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</si>
  <si>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</si>
  <si>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</si>
  <si>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</si>
  <si>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</si>
  <si>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</si>
  <si>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</si>
  <si>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</si>
  <si>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</si>
  <si>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</si>
  <si>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</si>
  <si>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</si>
  <si>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</si>
  <si>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</si>
  <si>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</si>
  <si>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</si>
  <si>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</si>
  <si>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</si>
  <si>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</si>
  <si>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</si>
  <si>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</si>
  <si>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</si>
  <si>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</si>
  <si>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</si>
  <si>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</si>
  <si>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</si>
  <si>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</si>
  <si>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</si>
  <si>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</si>
  <si>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</si>
  <si>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</si>
  <si>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</si>
  <si>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</si>
  <si>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</si>
  <si>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</si>
  <si>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</si>
  <si>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</si>
  <si>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</si>
  <si>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</si>
  <si>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</si>
  <si>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</si>
  <si>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</si>
  <si>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</si>
  <si>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</si>
  <si>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</si>
  <si>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</si>
  <si>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</si>
  <si>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</si>
  <si>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</si>
  <si>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</si>
  <si>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</si>
  <si>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</si>
  <si>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</si>
  <si>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</si>
  <si>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</si>
  <si>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</si>
  <si>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</si>
  <si>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</si>
  <si>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</si>
  <si>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</si>
  <si>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</si>
  <si>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</si>
  <si>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</si>
  <si>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</si>
  <si>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</si>
  <si>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</si>
  <si>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</si>
  <si>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</si>
  <si>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</si>
  <si>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</si>
  <si>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</si>
  <si>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</si>
  <si>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</si>
  <si>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</si>
  <si>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</si>
  <si>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</si>
  <si>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</si>
  <si>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</si>
  <si>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</si>
  <si>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</si>
  <si>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</si>
  <si>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</si>
  <si>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</si>
  <si>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</si>
  <si>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</si>
  <si>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</si>
  <si>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</si>
  <si>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</si>
  <si>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</si>
  <si>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</si>
  <si>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</si>
  <si>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</si>
  <si>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</si>
  <si>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</si>
  <si>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</si>
  <si>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</si>
  <si>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</si>
  <si>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</si>
  <si>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</si>
  <si>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</si>
  <si>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</si>
  <si>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</si>
  <si>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</si>
  <si>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</si>
  <si>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</si>
  <si>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</si>
  <si>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</si>
  <si>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</si>
  <si>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</si>
  <si>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</si>
  <si>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</si>
  <si>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</si>
  <si>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</si>
  <si>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</si>
  <si>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</si>
  <si>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</si>
  <si>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</si>
  <si>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</si>
  <si>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</si>
  <si>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</si>
  <si>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</si>
  <si>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</si>
  <si>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</si>
  <si>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</si>
  <si>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</si>
  <si>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</si>
  <si>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</si>
  <si>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</si>
  <si>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</si>
  <si>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</si>
  <si>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</si>
  <si>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</si>
  <si>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</si>
  <si>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</si>
  <si>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</si>
  <si>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</si>
  <si>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</si>
  <si>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</si>
  <si>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</si>
  <si>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</si>
  <si>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</si>
  <si>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</si>
  <si>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</si>
  <si>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</si>
  <si>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</si>
  <si>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</si>
  <si>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</si>
  <si>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</si>
  <si>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</si>
  <si>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</si>
  <si>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</si>
  <si>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</si>
  <si>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</si>
  <si>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</si>
  <si>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</si>
  <si>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</si>
  <si>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</si>
  <si>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</si>
  <si>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</si>
  <si>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</si>
  <si>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</si>
  <si>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</si>
  <si>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</si>
  <si>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</si>
  <si>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</si>
  <si>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</si>
  <si>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</si>
  <si>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</si>
  <si>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</si>
  <si>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</si>
  <si>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</si>
  <si>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</si>
  <si>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</si>
  <si>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</si>
  <si>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</si>
  <si>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</si>
  <si>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</si>
  <si>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</si>
  <si>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</si>
  <si>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</si>
  <si>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</si>
  <si>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</si>
  <si>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</si>
  <si>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</si>
  <si>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</si>
  <si>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</si>
  <si>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</si>
  <si>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</si>
  <si>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</si>
  <si>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</si>
  <si>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</si>
  <si>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</si>
  <si>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</si>
  <si>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</si>
  <si>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</si>
  <si>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</si>
  <si>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</si>
  <si>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</si>
  <si>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</si>
  <si>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</si>
  <si>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</si>
  <si>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</si>
  <si>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</si>
  <si>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</si>
  <si>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</si>
  <si>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</si>
  <si>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</si>
  <si>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</si>
  <si>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</si>
  <si>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</si>
  <si>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</si>
  <si>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</si>
  <si>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</si>
  <si>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</si>
  <si>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</si>
  <si>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</si>
  <si>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</si>
  <si>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</si>
  <si>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</si>
  <si>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</si>
  <si>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</si>
  <si>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</si>
  <si>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</si>
  <si>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</si>
  <si>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</si>
  <si>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</si>
  <si>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</si>
  <si>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</si>
  <si>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</si>
  <si>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</si>
  <si>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</si>
  <si>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</si>
  <si>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</si>
  <si>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</si>
  <si>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</si>
  <si>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</si>
  <si>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</si>
  <si>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</si>
  <si>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</si>
  <si>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</si>
  <si>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</si>
  <si>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</si>
  <si>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</si>
  <si>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</si>
  <si>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</si>
  <si>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</si>
  <si>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</si>
  <si>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</si>
  <si>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</si>
  <si>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</si>
  <si>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</si>
  <si>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</si>
  <si>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</si>
  <si>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</si>
  <si>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</si>
  <si>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</si>
  <si>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</si>
  <si>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</si>
  <si>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</si>
  <si>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</si>
  <si>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</si>
  <si>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</si>
  <si>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</si>
  <si>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</si>
  <si>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</si>
  <si>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</si>
  <si>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</si>
  <si>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</si>
  <si>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</si>
  <si>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</si>
  <si>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</si>
  <si>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</si>
  <si>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</si>
  <si>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</si>
  <si>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</si>
  <si>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</si>
  <si>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</si>
  <si>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</si>
  <si>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</si>
  <si>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</si>
  <si>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</si>
  <si>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</si>
  <si>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</si>
  <si>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</si>
  <si>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</si>
  <si>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</si>
  <si>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</si>
  <si>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</si>
  <si>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</si>
  <si>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</si>
  <si>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</si>
  <si>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</si>
  <si>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</si>
  <si>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</si>
  <si>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</si>
  <si>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</si>
  <si>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</si>
  <si>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</si>
  <si>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</si>
  <si>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</si>
  <si>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</si>
  <si>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</si>
  <si>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</si>
  <si>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</si>
  <si>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</si>
  <si>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</si>
  <si>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</si>
  <si>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</si>
  <si>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</si>
  <si>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</si>
  <si>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</si>
  <si>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</si>
  <si>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</si>
  <si>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</si>
  <si>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</si>
  <si>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</si>
  <si>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</si>
  <si>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</si>
  <si>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</si>
  <si>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</si>
  <si>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</si>
  <si>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</si>
  <si>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</si>
  <si>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</si>
  <si>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</si>
  <si>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</si>
  <si>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</si>
  <si>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</si>
  <si>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</si>
  <si>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</si>
  <si>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</si>
  <si>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</si>
  <si>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</si>
  <si>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</si>
  <si>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</si>
  <si>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</si>
  <si>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</si>
  <si>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</si>
  <si>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</si>
  <si>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</si>
  <si>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</si>
  <si>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</si>
  <si>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</si>
  <si>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</si>
  <si>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</si>
  <si>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</si>
  <si>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</si>
  <si>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</si>
  <si>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</si>
  <si>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</si>
  <si>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</si>
  <si>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</si>
  <si>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</si>
  <si>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</si>
  <si>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</si>
  <si>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</si>
  <si>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</si>
  <si>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</si>
  <si>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</si>
  <si>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</si>
  <si>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</si>
  <si>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</si>
  <si>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</si>
  <si>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</si>
  <si>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</si>
  <si>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</si>
  <si>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</si>
  <si>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</si>
  <si>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</si>
  <si>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</si>
  <si>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</si>
  <si>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</si>
  <si>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</si>
  <si>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</si>
  <si>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</si>
  <si>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</si>
  <si>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</si>
  <si>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</si>
  <si>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</si>
  <si>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</si>
  <si>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</si>
  <si>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</si>
  <si>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</si>
  <si>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</si>
  <si>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</si>
  <si>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</si>
  <si>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</si>
  <si>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</si>
  <si>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</si>
  <si>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</si>
  <si>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</si>
  <si>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</si>
  <si>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</si>
  <si>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</si>
  <si>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</si>
  <si>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</si>
  <si>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</si>
  <si>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</si>
  <si>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</si>
  <si>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</si>
  <si>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</si>
  <si>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</si>
  <si>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</si>
  <si>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</si>
  <si>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</si>
  <si>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</si>
  <si>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</si>
  <si>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</si>
  <si>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</si>
  <si>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</si>
  <si>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</si>
  <si>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</si>
  <si>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</si>
  <si>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</si>
  <si>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</si>
  <si>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</si>
  <si>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</si>
  <si>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</si>
  <si>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</si>
  <si>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</si>
  <si>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</si>
  <si>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</si>
  <si>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</si>
  <si>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</si>
  <si>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</si>
  <si>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</si>
  <si>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</si>
  <si>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</si>
  <si>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</si>
  <si>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</si>
  <si>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</si>
  <si>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</si>
  <si>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</si>
  <si>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</si>
  <si>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</si>
  <si>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</si>
  <si>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</si>
  <si>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</si>
  <si>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</si>
  <si>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</si>
  <si>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</si>
  <si>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</si>
  <si>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</si>
  <si>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</si>
  <si>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</si>
  <si>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</si>
  <si>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</si>
  <si>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</si>
  <si>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</si>
  <si>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</si>
  <si>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</si>
  <si>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</si>
  <si>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</si>
  <si>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</si>
  <si>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</si>
  <si>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</si>
  <si>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</si>
  <si>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</si>
  <si>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</si>
  <si>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</si>
  <si>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</si>
  <si>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</si>
  <si>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</si>
  <si>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</si>
  <si>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</si>
  <si>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</si>
  <si>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</si>
  <si>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</si>
  <si>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</si>
  <si>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</si>
  <si>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</si>
  <si>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</si>
  <si>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</si>
  <si>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</si>
  <si>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</si>
  <si>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</si>
  <si>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</si>
  <si>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</si>
  <si>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</si>
  <si>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</si>
  <si>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</si>
  <si>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</si>
  <si>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</si>
  <si>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</si>
  <si>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</si>
  <si>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</si>
  <si>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</si>
  <si>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</si>
  <si>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</si>
  <si>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</si>
  <si>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</si>
  <si>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</si>
  <si>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</si>
  <si>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</si>
  <si>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</si>
  <si>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</si>
  <si>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</si>
  <si>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</si>
  <si>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</si>
  <si>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</si>
  <si>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</si>
  <si>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</si>
  <si>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</si>
  <si>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</si>
  <si>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</si>
  <si>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</si>
  <si>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</si>
  <si>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</si>
  <si>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</si>
  <si>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</si>
  <si>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</si>
  <si>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</si>
  <si>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</si>
  <si>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</si>
  <si>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</si>
  <si>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</si>
  <si>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</si>
  <si>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</si>
  <si>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</si>
  <si>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</si>
  <si>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</si>
  <si>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</si>
  <si>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</si>
  <si>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</si>
  <si>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</si>
  <si>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</si>
  <si>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</si>
  <si>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</si>
  <si>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</si>
  <si>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</si>
  <si>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</si>
  <si>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</si>
  <si>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</si>
  <si>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</si>
  <si>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</si>
  <si>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</si>
  <si>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</si>
  <si>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</si>
  <si>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</si>
  <si>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</si>
  <si>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</si>
  <si>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</si>
  <si>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</si>
  <si>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</si>
  <si>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</si>
  <si>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</si>
  <si>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</si>
  <si>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</si>
  <si>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</si>
  <si>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</si>
  <si>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</si>
  <si>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</si>
  <si>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</si>
  <si>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</si>
  <si>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</si>
  <si>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</si>
  <si>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</si>
  <si>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</si>
  <si>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</si>
  <si>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</si>
  <si>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</si>
  <si>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</si>
  <si>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</si>
  <si>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</si>
  <si>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</si>
  <si>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</si>
  <si>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</si>
  <si>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</si>
  <si>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</si>
  <si>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</si>
  <si>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</si>
  <si>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</si>
  <si>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</si>
  <si>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</si>
  <si>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</si>
  <si>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</si>
  <si>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</si>
  <si>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</si>
  <si>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</si>
  <si>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</si>
  <si>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</si>
  <si>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</si>
  <si>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</si>
  <si>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</si>
  <si>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</si>
  <si>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</si>
  <si>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</si>
  <si>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</si>
  <si>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</si>
  <si>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</si>
  <si>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</si>
  <si>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</si>
  <si>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</si>
  <si>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</si>
  <si>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</si>
  <si>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</si>
  <si>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</si>
  <si>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</si>
  <si>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</si>
  <si>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</si>
  <si>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</si>
  <si>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</si>
  <si>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</si>
  <si>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</si>
  <si>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</si>
  <si>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</si>
  <si>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</si>
  <si>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</si>
  <si>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</si>
  <si>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</si>
  <si>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</si>
  <si>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</si>
  <si>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</si>
  <si>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</si>
  <si>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</si>
  <si>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</si>
  <si>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</si>
  <si>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</si>
  <si>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</si>
  <si>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</si>
  <si>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</si>
  <si>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</si>
  <si>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</si>
  <si>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</si>
  <si>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</si>
  <si>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</si>
  <si>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</si>
  <si>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</si>
  <si>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</si>
  <si>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</si>
  <si>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</si>
  <si>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</si>
  <si>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</si>
  <si>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</si>
  <si>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</si>
  <si>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</si>
  <si>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</si>
  <si>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</si>
  <si>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</si>
  <si>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</si>
  <si>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</si>
  <si>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</si>
  <si>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</si>
  <si>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</si>
  <si>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</si>
  <si>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</si>
  <si>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</si>
  <si>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</si>
  <si>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</si>
  <si>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</si>
  <si>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</si>
  <si>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</si>
  <si>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</si>
  <si>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</si>
  <si>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</si>
  <si>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</si>
  <si>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</si>
  <si>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</si>
  <si>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</si>
  <si>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</si>
  <si>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</si>
  <si>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</si>
  <si>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</si>
  <si>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</si>
  <si>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</si>
  <si>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</si>
  <si>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</si>
  <si>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</si>
  <si>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</si>
  <si>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</si>
  <si>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</si>
  <si>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</si>
  <si>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</si>
  <si>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</si>
  <si>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</si>
  <si>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</si>
  <si>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</si>
  <si>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</si>
  <si>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</si>
  <si>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</si>
  <si>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</si>
  <si>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</si>
  <si>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</si>
  <si>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</si>
  <si>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</si>
  <si>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</si>
  <si>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</si>
  <si>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</si>
  <si>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</si>
  <si>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</si>
  <si>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</si>
  <si>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</si>
  <si>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</si>
  <si>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</si>
  <si>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</si>
  <si>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</si>
  <si>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</si>
  <si>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</si>
  <si>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</si>
  <si>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</si>
  <si>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</si>
  <si>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</si>
  <si>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</si>
  <si>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</si>
  <si>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</si>
  <si>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</si>
  <si>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</si>
  <si>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</si>
  <si>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</si>
  <si>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</si>
  <si>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</si>
  <si>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</si>
  <si>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</si>
  <si>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</si>
  <si>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</si>
  <si>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</si>
  <si>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</si>
  <si>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</si>
  <si>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</si>
  <si>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</si>
  <si>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</si>
  <si>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</si>
  <si>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</si>
  <si>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</si>
  <si>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</si>
  <si>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</si>
  <si>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</si>
  <si>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</si>
  <si>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</si>
  <si>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</si>
  <si>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</si>
  <si>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</si>
  <si>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</si>
  <si>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</si>
  <si>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</si>
  <si>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</si>
  <si>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</si>
  <si>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</si>
  <si>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</si>
  <si>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</si>
  <si>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</si>
  <si>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</si>
  <si>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</si>
  <si>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</si>
  <si>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</si>
  <si>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</si>
  <si>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</si>
  <si>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</si>
  <si>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</si>
  <si>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</si>
  <si>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</si>
  <si>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</si>
  <si>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</si>
  <si>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</si>
  <si>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</si>
  <si>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</si>
  <si>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</si>
  <si>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</si>
  <si>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</si>
  <si>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</si>
  <si>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</si>
  <si>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</si>
  <si>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</si>
  <si>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</si>
  <si>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</si>
  <si>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</si>
  <si>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</si>
  <si>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</si>
  <si>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</si>
  <si>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</si>
  <si>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</si>
  <si>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</si>
  <si>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</si>
  <si>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</si>
  <si>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</si>
  <si>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</si>
  <si>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</si>
  <si>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</si>
  <si>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</si>
  <si>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</si>
  <si>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</si>
  <si>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</si>
  <si>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</si>
  <si>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</si>
  <si>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</si>
  <si>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</si>
  <si>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</si>
  <si>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</si>
  <si>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</si>
  <si>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</si>
  <si>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</si>
  <si>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</si>
  <si>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</si>
  <si>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</si>
  <si>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</si>
  <si>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</si>
  <si>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</si>
  <si>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</si>
  <si>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</si>
  <si>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</si>
  <si>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</si>
  <si>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</si>
  <si>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</si>
  <si>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</si>
  <si>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</si>
  <si>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</si>
  <si>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</si>
  <si>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</si>
  <si>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</si>
  <si>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</si>
  <si>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</si>
  <si>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</si>
  <si>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</si>
  <si>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</si>
  <si>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</si>
  <si>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</si>
  <si>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</si>
  <si>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</si>
  <si>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</si>
  <si>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</si>
  <si>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</si>
  <si>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</si>
  <si>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</si>
  <si>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</si>
  <si>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</si>
  <si>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</si>
  <si>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</si>
  <si>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</si>
  <si>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</si>
  <si>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</si>
  <si>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</si>
  <si>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</si>
  <si>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</si>
  <si>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</si>
  <si>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</si>
  <si>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</si>
  <si>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</si>
  <si>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</si>
  <si>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</si>
  <si>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</si>
  <si>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</si>
  <si>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</si>
  <si>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</si>
  <si>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</si>
  <si>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</si>
  <si>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</si>
  <si>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</si>
  <si>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</si>
  <si>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</si>
  <si>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</si>
  <si>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</si>
  <si>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</si>
  <si>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</si>
  <si>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</si>
  <si>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</si>
  <si>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</si>
  <si>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</si>
  <si>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</si>
  <si>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</si>
  <si>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</si>
  <si>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</si>
  <si>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</si>
  <si>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</si>
  <si>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</si>
  <si>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</si>
  <si>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</si>
  <si>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</si>
  <si>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</si>
  <si>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</si>
  <si>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</si>
  <si>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</si>
  <si>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</si>
  <si>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</si>
  <si>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</si>
  <si>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</si>
  <si>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</si>
  <si>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</si>
  <si>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</si>
  <si>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</si>
  <si>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</si>
  <si>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</si>
  <si>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</si>
  <si>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</si>
  <si>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</si>
  <si>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</si>
  <si>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</si>
  <si>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</si>
  <si>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</si>
  <si>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</si>
  <si>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</si>
  <si>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</si>
  <si>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</si>
  <si>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</si>
  <si>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</si>
  <si>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</si>
  <si>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</si>
  <si>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</si>
  <si>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</si>
  <si>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</si>
  <si>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</si>
  <si>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</si>
  <si>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</si>
  <si>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</si>
  <si>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</si>
  <si>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</si>
  <si>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</si>
  <si>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</si>
  <si>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</si>
  <si>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</si>
  <si>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</si>
  <si>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</si>
  <si>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</si>
  <si>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</si>
  <si>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</si>
  <si>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</si>
  <si>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</si>
  <si>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</si>
  <si>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</si>
  <si>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</si>
  <si>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</si>
  <si>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</si>
  <si>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</si>
  <si>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</si>
  <si>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</si>
  <si>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</si>
  <si>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</si>
  <si>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</si>
  <si>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</si>
  <si>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</si>
  <si>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</si>
  <si>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</si>
  <si>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</si>
  <si>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</si>
  <si>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</si>
  <si>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</si>
  <si>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</si>
  <si>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</si>
  <si>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</si>
  <si>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</si>
  <si>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</si>
  <si>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</si>
  <si>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</si>
  <si>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</si>
  <si>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</si>
  <si>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</si>
  <si>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</si>
  <si>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</si>
  <si>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</si>
  <si>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</si>
  <si>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</si>
  <si>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</si>
  <si>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</si>
  <si>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</si>
  <si>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</si>
  <si>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</si>
  <si>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</si>
  <si>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</si>
  <si>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</si>
  <si>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</si>
  <si>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</si>
  <si>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</si>
  <si>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</si>
  <si>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</si>
  <si>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</si>
  <si>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</si>
  <si>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</si>
  <si>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</si>
  <si>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</si>
  <si>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</si>
  <si>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</si>
  <si>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</si>
  <si>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</si>
  <si>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</si>
  <si>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</si>
  <si>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</si>
  <si>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</si>
  <si>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</si>
  <si>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</si>
  <si>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</si>
  <si>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</si>
  <si>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</si>
  <si>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</si>
  <si>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</si>
  <si>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</si>
  <si>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</si>
  <si>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</si>
  <si>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</si>
  <si>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</si>
  <si>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</si>
  <si>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</si>
  <si>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</si>
  <si>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</si>
  <si>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</si>
  <si>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</si>
  <si>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</si>
  <si>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</si>
  <si>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</si>
  <si>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</si>
  <si>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</si>
  <si>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</si>
  <si>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</si>
  <si>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</si>
  <si>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</si>
  <si>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</si>
  <si>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</si>
  <si>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</si>
  <si>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</si>
  <si>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</si>
  <si>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</si>
  <si>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</si>
  <si>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</si>
  <si>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</si>
  <si>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</si>
  <si>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</si>
  <si>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</si>
  <si>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</si>
  <si>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</si>
  <si>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</si>
  <si>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</si>
  <si>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</si>
  <si>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</si>
  <si>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</si>
  <si>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</si>
  <si>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</si>
  <si>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</si>
  <si>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</si>
  <si>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</si>
  <si>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</si>
  <si>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</si>
  <si>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</si>
  <si>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</si>
  <si>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</si>
  <si>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</si>
  <si>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</si>
  <si>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</si>
  <si>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</si>
  <si>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</si>
  <si>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</si>
  <si>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</si>
  <si>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</si>
  <si>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</si>
  <si>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</si>
  <si>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</si>
  <si>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</si>
  <si>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</si>
  <si>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</si>
  <si>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</si>
  <si>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</si>
  <si>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</si>
  <si>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</si>
  <si>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</si>
  <si>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</si>
  <si>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</si>
  <si>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</si>
  <si>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</si>
  <si>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</si>
  <si>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</si>
  <si>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</si>
  <si>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</si>
  <si>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</si>
  <si>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</si>
  <si>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</si>
  <si>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</si>
  <si>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</si>
  <si>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</si>
  <si>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</si>
  <si>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</si>
  <si>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</si>
  <si>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</si>
  <si>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</si>
  <si>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</si>
  <si>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</si>
  <si>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</si>
  <si>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</si>
  <si>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</si>
  <si>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</si>
  <si>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</si>
  <si>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</si>
  <si>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</si>
  <si>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</si>
  <si>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</si>
  <si>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</si>
  <si>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</si>
  <si>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</si>
  <si>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</si>
  <si>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</si>
  <si>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</si>
  <si>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</si>
  <si>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</si>
  <si>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</si>
  <si>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</si>
  <si>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</si>
  <si>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</si>
  <si>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</si>
  <si>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</si>
  <si>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</si>
  <si>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</si>
  <si>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</si>
  <si>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</si>
  <si>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</si>
  <si>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</si>
  <si>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</si>
  <si>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</si>
  <si>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</si>
  <si>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</si>
  <si>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</si>
  <si>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</si>
  <si>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</si>
  <si>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</si>
  <si>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</si>
  <si>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</si>
  <si>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</si>
  <si>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</si>
  <si>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</si>
  <si>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</si>
  <si>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</si>
  <si>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</si>
  <si>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</si>
  <si>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</si>
  <si>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</si>
  <si>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</si>
  <si>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</si>
  <si>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</si>
  <si>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</si>
  <si>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</si>
  <si>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</si>
  <si>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</si>
  <si>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</si>
  <si>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</si>
  <si>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</si>
  <si>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</si>
  <si>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</si>
  <si>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</si>
  <si>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</si>
  <si>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</si>
  <si>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</si>
  <si>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</si>
  <si>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</si>
  <si>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</si>
  <si>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</si>
  <si>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</si>
  <si>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</si>
  <si>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</si>
  <si>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</si>
  <si>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</si>
  <si>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</si>
  <si>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</si>
  <si>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</si>
  <si>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</si>
  <si>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</si>
  <si>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</si>
  <si>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</si>
  <si>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</si>
  <si>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</si>
  <si>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</si>
  <si>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</si>
  <si>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</si>
  <si>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</si>
  <si>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</si>
  <si>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</si>
  <si>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</si>
  <si>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</si>
  <si>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</si>
  <si>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</si>
  <si>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</si>
  <si>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</si>
  <si>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</si>
  <si>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</si>
  <si>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</si>
  <si>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</si>
  <si>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</si>
  <si>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</si>
  <si>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</si>
  <si>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</si>
  <si>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</si>
  <si>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</si>
  <si>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</si>
  <si>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</si>
  <si>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</si>
  <si>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</si>
  <si>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</si>
  <si>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</si>
  <si>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</si>
  <si>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</si>
  <si>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</si>
  <si>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</si>
  <si>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</si>
  <si>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</si>
  <si>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</si>
  <si>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</si>
  <si>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</si>
  <si>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</si>
  <si>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</si>
  <si>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</si>
  <si>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</si>
  <si>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</si>
  <si>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</si>
  <si>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</si>
  <si>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</si>
  <si>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</si>
  <si>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</si>
  <si>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</si>
  <si>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</si>
  <si>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</si>
  <si>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</si>
  <si>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</si>
  <si>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</si>
  <si>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</si>
  <si>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</si>
  <si>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</si>
  <si>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</si>
  <si>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</si>
  <si>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</si>
  <si>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</si>
  <si>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</si>
  <si>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</si>
  <si>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</si>
  <si>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</si>
  <si>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</si>
  <si>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</si>
  <si>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</si>
  <si>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</si>
  <si>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</si>
  <si>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</si>
  <si>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</si>
  <si>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</si>
  <si>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</si>
  <si>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</si>
  <si>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</si>
  <si>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</si>
  <si>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</si>
  <si>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</si>
  <si>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</si>
  <si>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</si>
  <si>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</si>
  <si>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</si>
  <si>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</si>
  <si>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</si>
  <si>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</si>
  <si>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</si>
  <si>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</si>
  <si>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</si>
  <si>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</si>
  <si>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</si>
  <si>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</si>
  <si>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</si>
  <si>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</si>
  <si>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</si>
  <si>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</si>
  <si>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</si>
  <si>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</si>
  <si>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</si>
  <si>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</si>
  <si>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</si>
  <si>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</si>
  <si>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</si>
  <si>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</si>
  <si>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</si>
  <si>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</si>
  <si>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</si>
  <si>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</si>
  <si>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</si>
  <si>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</si>
  <si>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</si>
  <si>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</si>
  <si>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</si>
  <si>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</si>
  <si>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</si>
  <si>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</si>
  <si>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</si>
  <si>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</si>
  <si>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</si>
  <si>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</si>
  <si>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</si>
  <si>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</si>
  <si>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</si>
  <si>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</si>
  <si>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</si>
  <si>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</si>
  <si>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</si>
  <si>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</si>
  <si>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</si>
  <si>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</si>
  <si>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</si>
  <si>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</si>
  <si>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</si>
  <si>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</si>
  <si>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</si>
  <si>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</si>
  <si>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</si>
  <si>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</si>
  <si>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</si>
  <si>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</si>
  <si>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</si>
  <si>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</si>
  <si>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</si>
  <si>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</si>
  <si>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</si>
  <si>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</si>
  <si>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</si>
  <si>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</si>
  <si>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</si>
  <si>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</si>
  <si>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</si>
  <si>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</si>
  <si>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</si>
  <si>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</si>
  <si>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</si>
  <si>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</si>
  <si>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</si>
  <si>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</si>
  <si>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</si>
  <si>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</si>
  <si>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</si>
  <si>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</si>
  <si>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</si>
  <si>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</si>
  <si>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</si>
  <si>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</si>
  <si>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</si>
  <si>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</si>
  <si>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</si>
  <si>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</si>
  <si>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</si>
  <si>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</si>
  <si>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</si>
  <si>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</si>
  <si>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</si>
  <si>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</si>
  <si>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</si>
  <si>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</si>
  <si>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</si>
  <si>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</si>
  <si>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</si>
  <si>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</si>
  <si>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</si>
  <si>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</si>
  <si>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</si>
  <si>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</si>
  <si>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</si>
  <si>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</si>
  <si>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</si>
  <si>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</si>
  <si>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</si>
  <si>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</si>
  <si>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</si>
  <si>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</si>
  <si>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</si>
  <si>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</si>
  <si>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</si>
  <si>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</si>
  <si>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</si>
  <si>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</si>
  <si>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</si>
  <si>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</si>
  <si>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</si>
  <si>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</si>
  <si>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</si>
  <si>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</si>
  <si>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</si>
  <si>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</si>
  <si>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</si>
  <si>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</si>
  <si>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</si>
  <si>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</si>
  <si>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</si>
  <si>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</si>
  <si>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</si>
  <si>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</si>
  <si>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</si>
  <si>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</si>
  <si>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</si>
  <si>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</si>
  <si>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</si>
  <si>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</si>
  <si>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</si>
  <si>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</si>
  <si>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</si>
  <si>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</si>
  <si>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</si>
  <si>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</si>
  <si>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</si>
  <si>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</si>
  <si>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</si>
  <si>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</si>
  <si>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</si>
  <si>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</si>
  <si>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</si>
  <si>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</si>
  <si>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</si>
  <si>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</si>
  <si>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</si>
  <si>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</si>
  <si>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</si>
  <si>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</si>
  <si>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</si>
  <si>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</si>
  <si>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</si>
  <si>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</si>
  <si>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</si>
  <si>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</si>
  <si>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</si>
  <si>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</si>
  <si>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</si>
  <si>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</si>
  <si>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</si>
  <si>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</si>
  <si>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</si>
  <si>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</si>
  <si>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</si>
  <si>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</si>
  <si>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</si>
  <si>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</si>
  <si>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</si>
  <si>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</si>
  <si>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</si>
  <si>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</si>
  <si>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</si>
  <si>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</si>
  <si>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</si>
  <si>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</si>
  <si>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</si>
  <si>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</si>
  <si>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</si>
  <si>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</si>
  <si>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</si>
  <si>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</si>
  <si>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</si>
  <si>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</si>
  <si>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</si>
  <si>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</si>
  <si>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</si>
  <si>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</si>
  <si>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</si>
  <si>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</si>
  <si>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</si>
  <si>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</si>
  <si>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</si>
  <si>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</si>
  <si>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</si>
  <si>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</si>
  <si>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</si>
  <si>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</si>
  <si>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</si>
  <si>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</si>
  <si>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</si>
  <si>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</si>
  <si>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</si>
  <si>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</si>
  <si>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</si>
  <si>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</si>
  <si>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</si>
  <si>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</si>
  <si>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</si>
  <si>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</si>
  <si>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</si>
  <si>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</si>
  <si>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</si>
  <si>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</si>
  <si>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</si>
  <si>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</si>
  <si>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</si>
  <si>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</si>
  <si>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</si>
  <si>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</si>
  <si>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</si>
  <si>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</si>
  <si>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</si>
  <si>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</si>
  <si>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</si>
  <si>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</si>
  <si>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</si>
  <si>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</si>
  <si>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</si>
  <si>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</si>
  <si>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</si>
  <si>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</si>
  <si>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</si>
  <si>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</si>
  <si>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</si>
  <si>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</si>
  <si>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</si>
  <si>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</si>
  <si>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</si>
  <si>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</si>
  <si>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</si>
  <si>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</si>
  <si>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</si>
  <si>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</si>
  <si>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</si>
  <si>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</si>
  <si>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</si>
  <si>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</si>
  <si>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</si>
  <si>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</si>
  <si>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</si>
  <si>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</si>
  <si>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</si>
  <si>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</si>
  <si>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</si>
  <si>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</si>
  <si>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</si>
  <si>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</si>
  <si>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</si>
  <si>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</si>
  <si>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</si>
  <si>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</si>
  <si>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</si>
  <si>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</si>
  <si>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</si>
  <si>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</si>
  <si>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</si>
  <si>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</si>
  <si>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</si>
  <si>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</si>
  <si>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</si>
  <si>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</si>
  <si>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</si>
  <si>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</si>
  <si>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</si>
  <si>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</si>
  <si>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</si>
  <si>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</si>
  <si>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</si>
  <si>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</si>
  <si>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</si>
  <si>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</si>
  <si>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</si>
  <si>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</si>
  <si>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</si>
  <si>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</si>
  <si>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</si>
  <si>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</si>
  <si>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</si>
  <si>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</si>
  <si>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</si>
  <si>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</si>
  <si>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</si>
  <si>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</si>
  <si>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</si>
  <si>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</si>
  <si>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</si>
  <si>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</si>
  <si>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</si>
  <si>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</si>
  <si>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</si>
  <si>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</si>
  <si>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</si>
  <si>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</si>
  <si>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</si>
  <si>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</si>
  <si>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</si>
  <si>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</si>
  <si>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</si>
  <si>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</si>
  <si>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</si>
  <si>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</si>
  <si>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</si>
  <si>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</si>
  <si>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</si>
  <si>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</si>
  <si>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</si>
  <si>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</si>
  <si>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</si>
  <si>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</si>
  <si>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</si>
  <si>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</si>
  <si>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</si>
  <si>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</si>
  <si>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</si>
  <si>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</si>
  <si>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</si>
  <si>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</si>
  <si>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</si>
  <si>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</si>
  <si>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</si>
  <si>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</si>
  <si>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</si>
  <si>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</si>
  <si>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</si>
  <si>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</si>
  <si>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</si>
  <si>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</si>
  <si>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</si>
  <si>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</si>
  <si>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</si>
  <si>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</si>
  <si>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</si>
  <si>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</si>
  <si>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</si>
  <si>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</si>
  <si>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</si>
  <si>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</si>
  <si>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</si>
  <si>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</si>
  <si>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</si>
  <si>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</si>
  <si>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</si>
  <si>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</si>
  <si>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</si>
  <si>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</si>
  <si>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</si>
  <si>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</si>
  <si>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</si>
  <si>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</si>
  <si>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</si>
  <si>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</si>
  <si>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</si>
  <si>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</si>
  <si>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</si>
  <si>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</si>
  <si>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</si>
  <si>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</si>
  <si>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</si>
  <si>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</si>
  <si>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</si>
  <si>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</si>
  <si>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</si>
  <si>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</si>
  <si>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</si>
  <si>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</si>
  <si>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</si>
  <si>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</si>
  <si>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</si>
  <si>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</si>
  <si>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</si>
  <si>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</si>
  <si>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</si>
  <si>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</si>
  <si>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</si>
  <si>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</si>
  <si>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</si>
  <si>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</si>
  <si>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</si>
  <si>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</si>
  <si>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</si>
  <si>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</si>
  <si>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</si>
  <si>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</si>
  <si>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</si>
  <si>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</si>
  <si>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</si>
  <si>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</si>
  <si>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</si>
  <si>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</si>
  <si>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</si>
  <si>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</si>
  <si>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</si>
  <si>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</si>
  <si>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</si>
  <si>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</si>
  <si>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</si>
  <si>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</si>
  <si>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</si>
  <si>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</si>
  <si>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</si>
  <si>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</si>
  <si>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</si>
  <si>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</si>
  <si>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</si>
  <si>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</si>
  <si>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</si>
  <si>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</si>
  <si>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</si>
  <si>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</si>
  <si>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</si>
  <si>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</si>
  <si>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</si>
  <si>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</si>
  <si>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</si>
  <si>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</si>
  <si>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</si>
  <si>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</si>
  <si>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</si>
  <si>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</si>
  <si>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</si>
  <si>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</si>
  <si>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</si>
  <si>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</si>
  <si>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</si>
  <si>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</si>
  <si>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</si>
  <si>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</si>
  <si>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</si>
  <si>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</si>
  <si>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</si>
  <si>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</si>
  <si>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</si>
  <si>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</si>
  <si>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</si>
  <si>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</si>
  <si>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</si>
  <si>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</si>
  <si>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</si>
  <si>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</si>
  <si>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</si>
  <si>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</si>
  <si>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</si>
  <si>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</si>
  <si>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</si>
  <si>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</si>
  <si>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</si>
  <si>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</si>
  <si>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</si>
  <si>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</si>
  <si>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</si>
  <si>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</si>
  <si>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</si>
  <si>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</si>
  <si>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</si>
  <si>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</si>
  <si>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</si>
  <si>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</si>
  <si>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</si>
  <si>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</si>
  <si>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</si>
  <si>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</si>
  <si>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</si>
  <si>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</si>
  <si>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</si>
  <si>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</si>
  <si>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</si>
  <si>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</si>
  <si>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</si>
  <si>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</si>
  <si>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</si>
  <si>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</si>
  <si>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</si>
  <si>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</si>
  <si>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</si>
  <si>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</si>
  <si>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</si>
  <si>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</si>
  <si>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</si>
  <si>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</si>
  <si>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</si>
  <si>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</si>
  <si>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</si>
  <si>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</si>
  <si>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</si>
  <si>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</si>
  <si>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</si>
  <si>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</si>
  <si>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</si>
  <si>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</si>
  <si>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</si>
  <si>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</si>
  <si>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</si>
  <si>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</si>
  <si>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</si>
  <si>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</si>
  <si>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</si>
  <si>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</si>
  <si>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</si>
  <si>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</si>
  <si>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</si>
  <si>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</si>
  <si>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</si>
  <si>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</si>
  <si>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</si>
  <si>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</si>
  <si>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</si>
  <si>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</si>
  <si>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</si>
  <si>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</si>
  <si>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</si>
  <si>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</si>
  <si>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</si>
  <si>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</si>
  <si>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</si>
  <si>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</si>
  <si>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</si>
  <si>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</si>
  <si>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</si>
  <si>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</si>
  <si>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</si>
  <si>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</si>
  <si>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</si>
  <si>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</si>
  <si>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</si>
  <si>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</si>
  <si>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</si>
  <si>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</si>
  <si>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</si>
  <si>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</si>
  <si>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</si>
  <si>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</si>
  <si>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</si>
  <si>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</si>
  <si>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</si>
  <si>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</si>
  <si>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</si>
  <si>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</si>
  <si>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</si>
  <si>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</si>
  <si>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</si>
  <si>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</si>
  <si>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</si>
  <si>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</si>
  <si>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</si>
  <si>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</si>
  <si>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</si>
  <si>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</si>
  <si>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</si>
  <si>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</si>
  <si>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</si>
  <si>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</si>
  <si>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</si>
  <si>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</si>
  <si>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</si>
  <si>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</si>
  <si>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</si>
  <si>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</si>
  <si>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</si>
  <si>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</si>
  <si>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</si>
  <si>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</si>
  <si>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</si>
  <si>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</si>
  <si>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</si>
  <si>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</si>
  <si>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</si>
  <si>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</si>
  <si>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</si>
  <si>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</si>
  <si>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</si>
  <si>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</si>
  <si>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</si>
  <si>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</si>
  <si>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</si>
  <si>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</si>
  <si>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</si>
  <si>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</si>
  <si>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</si>
  <si>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</si>
  <si>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</si>
  <si>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</si>
  <si>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</si>
  <si>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</si>
  <si>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</si>
  <si>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</si>
  <si>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</si>
  <si>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</si>
  <si>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</si>
  <si>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</si>
  <si>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</si>
  <si>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</si>
  <si>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</si>
  <si>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</si>
  <si>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</si>
  <si>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</si>
  <si>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</si>
  <si>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</si>
  <si>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</si>
  <si>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</si>
  <si>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</si>
  <si>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</si>
  <si>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</si>
  <si>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</si>
  <si>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</si>
  <si>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</si>
  <si>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</si>
  <si>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</si>
  <si>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</si>
  <si>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</si>
  <si>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</si>
  <si>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</si>
  <si>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</si>
  <si>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</si>
  <si>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</si>
  <si>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</si>
  <si>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</si>
  <si>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</si>
  <si>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</si>
  <si>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</si>
  <si>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</si>
  <si>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</si>
  <si>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</si>
  <si>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</si>
  <si>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</si>
  <si>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</si>
  <si>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</si>
  <si>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</si>
  <si>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</si>
  <si>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</si>
  <si>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</si>
  <si>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</si>
  <si>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</si>
  <si>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</si>
  <si>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</si>
  <si>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</si>
  <si>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</si>
  <si>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</si>
  <si>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</si>
  <si>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</si>
  <si>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</si>
  <si>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</si>
  <si>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</si>
  <si>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</si>
  <si>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</si>
  <si>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</si>
  <si>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</si>
  <si>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</si>
  <si>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</si>
  <si>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</si>
  <si>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</si>
  <si>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</si>
  <si>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</si>
  <si>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</si>
  <si>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</si>
  <si>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</si>
  <si>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</si>
  <si>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</si>
  <si>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</si>
  <si>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</si>
  <si>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</si>
  <si>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</si>
  <si>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</si>
  <si>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</si>
  <si>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</si>
  <si>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</si>
  <si>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</si>
  <si>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</si>
  <si>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</si>
  <si>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</si>
  <si>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</si>
  <si>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</si>
  <si>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</si>
  <si>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</si>
  <si>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</si>
  <si>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</si>
  <si>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</si>
  <si>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</si>
  <si>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</si>
  <si>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</si>
  <si>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</si>
  <si>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</si>
  <si>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</si>
  <si>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</si>
  <si>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</si>
  <si>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</si>
  <si>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</si>
  <si>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</si>
  <si>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</si>
  <si>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</si>
  <si>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</si>
  <si>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</si>
  <si>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</si>
  <si>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</si>
  <si>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</si>
  <si>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</si>
  <si>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</si>
  <si>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</si>
  <si>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</si>
  <si>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</si>
  <si>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</si>
  <si>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</si>
  <si>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</si>
  <si>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</si>
  <si>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</si>
  <si>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</si>
  <si>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</si>
  <si>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</si>
  <si>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</si>
  <si>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</si>
  <si>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</si>
  <si>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</si>
  <si>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</si>
  <si>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</si>
  <si>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</si>
  <si>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</si>
  <si>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</si>
  <si>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</si>
  <si>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</si>
  <si>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</si>
  <si>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</si>
  <si>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</si>
  <si>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</si>
  <si>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</si>
  <si>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</si>
  <si>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</si>
  <si>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</si>
  <si>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</si>
  <si>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</si>
  <si>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</si>
  <si>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</si>
  <si>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</si>
  <si>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</si>
  <si>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</si>
  <si>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</si>
  <si>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</si>
  <si>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</si>
  <si>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</si>
  <si>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</si>
  <si>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</si>
  <si>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</si>
  <si>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</si>
  <si>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</si>
  <si>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</si>
  <si>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</si>
  <si>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</si>
  <si>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</si>
  <si>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</si>
  <si>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</si>
  <si>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</si>
  <si>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</si>
  <si>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</si>
  <si>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</si>
  <si>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</si>
  <si>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</si>
  <si>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</si>
  <si>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</si>
  <si>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</si>
  <si>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</si>
  <si>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</si>
  <si>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</si>
  <si>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</si>
  <si>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</si>
  <si>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</si>
  <si>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</si>
  <si>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</si>
  <si>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</si>
  <si>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</si>
  <si>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</si>
  <si>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</si>
  <si>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</si>
  <si>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</si>
  <si>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</si>
  <si>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</si>
  <si>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</si>
  <si>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</si>
  <si>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</si>
  <si>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</si>
  <si>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</si>
  <si>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</si>
  <si>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</si>
  <si>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</si>
  <si>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</si>
  <si>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</si>
  <si>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</si>
  <si>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</si>
  <si>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</si>
  <si>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</si>
  <si>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</si>
  <si>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</si>
  <si>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</si>
  <si>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</si>
  <si>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</si>
  <si>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</si>
  <si>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</si>
  <si>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</si>
  <si>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</si>
  <si>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</si>
  <si>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</si>
  <si>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</si>
  <si>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</si>
  <si>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</si>
  <si>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</si>
  <si>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</si>
  <si>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</si>
  <si>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</si>
  <si>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</si>
  <si>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</si>
  <si>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</si>
  <si>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</si>
  <si>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</si>
  <si>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</si>
  <si>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</si>
  <si>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</si>
  <si>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</si>
  <si>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</si>
  <si>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</si>
  <si>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</si>
  <si>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</si>
  <si>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</si>
  <si>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</si>
  <si>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</si>
  <si>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</si>
  <si>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</si>
  <si>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</si>
  <si>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</si>
  <si>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</si>
  <si>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</si>
  <si>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</si>
  <si>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</si>
  <si>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</si>
  <si>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</si>
  <si>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</si>
  <si>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</si>
  <si>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</si>
  <si>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</si>
  <si>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</si>
  <si>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</si>
  <si>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</si>
  <si>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</si>
  <si>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</si>
  <si>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</si>
  <si>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</si>
  <si>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</si>
  <si>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</si>
  <si>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</si>
  <si>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</si>
  <si>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</si>
  <si>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</si>
  <si>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</si>
  <si>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</si>
  <si>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</si>
  <si>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</si>
  <si>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</si>
  <si>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</si>
  <si>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</si>
  <si>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</si>
  <si>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</si>
  <si>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</si>
  <si>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</si>
  <si>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</si>
  <si>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</si>
  <si>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</si>
  <si>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</si>
  <si>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</si>
  <si>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</si>
  <si>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</si>
  <si>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</si>
  <si>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</si>
  <si>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</si>
  <si>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</si>
  <si>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</si>
  <si>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</si>
  <si>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</si>
  <si>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</si>
  <si>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</si>
  <si>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</si>
  <si>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</si>
  <si>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</si>
  <si>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</si>
  <si>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</si>
  <si>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</si>
  <si>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</si>
  <si>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</si>
  <si>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</si>
  <si>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</si>
  <si>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</si>
  <si>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</si>
  <si>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</si>
  <si>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</si>
  <si>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</si>
  <si>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</si>
  <si>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</si>
  <si>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</si>
  <si>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</si>
  <si>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</si>
  <si>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</si>
  <si>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</si>
  <si>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</si>
  <si>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</si>
  <si>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</si>
  <si>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</si>
  <si>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</si>
  <si>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</si>
  <si>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</si>
  <si>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</si>
  <si>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</si>
  <si>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</si>
  <si>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</si>
  <si>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</si>
  <si>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</si>
  <si>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</si>
  <si>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</si>
  <si>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</si>
  <si>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</si>
  <si>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</si>
  <si>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</si>
  <si>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</si>
  <si>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</si>
  <si>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</si>
  <si>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</si>
  <si>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</si>
  <si>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</si>
  <si>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</si>
  <si>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</si>
  <si>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</si>
  <si>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</si>
  <si>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</si>
  <si>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</si>
  <si>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</si>
  <si>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</si>
  <si>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</si>
  <si>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</si>
  <si>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</si>
  <si>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</si>
  <si>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</si>
  <si>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</si>
  <si>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</si>
  <si>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</si>
  <si>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</si>
  <si>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</si>
  <si>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</si>
  <si>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</si>
  <si>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</si>
  <si>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</si>
  <si>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</si>
  <si>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</si>
  <si>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</si>
  <si>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</si>
  <si>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</si>
  <si>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</si>
  <si>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</si>
  <si>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</si>
  <si>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</si>
  <si>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</si>
  <si>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</si>
  <si>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</si>
  <si>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</si>
  <si>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</si>
  <si>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</si>
  <si>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</si>
  <si>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</si>
  <si>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</si>
  <si>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</si>
  <si>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</si>
  <si>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</si>
  <si>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</si>
  <si>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</si>
  <si>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</si>
  <si>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</si>
  <si>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</si>
  <si>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</si>
  <si>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</si>
  <si>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</si>
  <si>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</si>
  <si>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</si>
  <si>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</si>
  <si>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</si>
  <si>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</si>
  <si>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</si>
  <si>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</si>
  <si>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</si>
  <si>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</si>
  <si>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</si>
  <si>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</si>
  <si>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</si>
  <si>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</si>
  <si>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</si>
  <si>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</si>
  <si>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</si>
  <si>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</si>
  <si>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</si>
  <si>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</si>
  <si>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</si>
  <si>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</si>
  <si>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</si>
  <si>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</si>
  <si>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</si>
  <si>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</si>
  <si>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</si>
  <si>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</si>
  <si>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</si>
  <si>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</si>
  <si>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</si>
  <si>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</si>
  <si>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</si>
  <si>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</si>
  <si>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</si>
  <si>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</si>
  <si>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</si>
  <si>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</si>
  <si>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</si>
  <si>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</si>
  <si>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</si>
  <si>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</si>
  <si>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</si>
  <si>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</si>
  <si>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</si>
  <si>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</si>
  <si>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</si>
  <si>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</si>
  <si>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</si>
  <si>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</si>
  <si>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</si>
  <si>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</si>
  <si>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</si>
  <si>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</si>
  <si>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</si>
  <si>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</si>
  <si>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</si>
  <si>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</si>
  <si>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</si>
  <si>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</si>
  <si>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</si>
  <si>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</si>
  <si>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</si>
  <si>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</si>
  <si>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</si>
  <si>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</si>
  <si>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</si>
  <si>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</si>
  <si>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</si>
  <si>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</si>
  <si>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</si>
  <si>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</si>
  <si>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</si>
  <si>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</si>
  <si>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</si>
  <si>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</si>
  <si>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</si>
  <si>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</si>
  <si>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</si>
  <si>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</si>
  <si>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</si>
  <si>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</si>
  <si>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</si>
  <si>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</si>
  <si>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</si>
  <si>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</si>
  <si>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</si>
  <si>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</si>
  <si>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</si>
  <si>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</si>
  <si>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</si>
  <si>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</si>
  <si>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</si>
  <si>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</si>
  <si>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</si>
  <si>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</si>
  <si>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</si>
  <si>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</si>
  <si>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</si>
  <si>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</si>
  <si>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</si>
  <si>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</si>
  <si>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</si>
  <si>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</si>
  <si>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</si>
  <si>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</si>
  <si>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</si>
  <si>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</si>
  <si>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</si>
  <si>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</si>
  <si>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</si>
  <si>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</si>
  <si>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</si>
  <si>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</si>
  <si>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</si>
  <si>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</si>
  <si>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</si>
  <si>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</si>
  <si>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</si>
  <si>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</si>
  <si>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</si>
  <si>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</si>
  <si>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</si>
  <si>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</si>
  <si>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</si>
  <si>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</si>
  <si>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</si>
  <si>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</si>
  <si>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</si>
  <si>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</si>
  <si>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</si>
  <si>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</si>
  <si>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</si>
  <si>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</si>
  <si>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</si>
  <si>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</si>
  <si>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</si>
  <si>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</si>
  <si>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</si>
  <si>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</si>
  <si>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</si>
  <si>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</si>
  <si>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</si>
  <si>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</si>
  <si>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</si>
  <si>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</si>
  <si>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</si>
  <si>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</si>
  <si>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</si>
  <si>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</si>
  <si>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</si>
  <si>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</si>
  <si>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</si>
  <si>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</si>
  <si>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</si>
  <si>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</si>
  <si>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</si>
  <si>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</si>
  <si>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</si>
  <si>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</si>
  <si>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</si>
  <si>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</si>
  <si>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</si>
  <si>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</si>
  <si>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</si>
  <si>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</si>
  <si>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</si>
  <si>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</si>
  <si>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</si>
  <si>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</si>
  <si>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</si>
  <si>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</si>
  <si>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</si>
  <si>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</si>
  <si>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</si>
  <si>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</si>
  <si>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</si>
  <si>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</si>
  <si>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</si>
  <si>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</si>
  <si>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</si>
  <si>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</si>
  <si>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</si>
  <si>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</si>
  <si>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</si>
  <si>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</si>
  <si>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</si>
  <si>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</si>
  <si>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</si>
  <si>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</si>
  <si>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</si>
  <si>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</si>
  <si>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</si>
  <si>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</si>
  <si>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</si>
  <si>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</si>
  <si>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</si>
  <si>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</si>
  <si>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</si>
  <si>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</si>
  <si>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</si>
  <si>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</si>
  <si>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</si>
  <si>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</si>
  <si>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</si>
  <si>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</si>
  <si>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</si>
  <si>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</si>
  <si>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</si>
  <si>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</si>
  <si>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</si>
  <si>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</si>
  <si>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</si>
  <si>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</si>
  <si>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</si>
  <si>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</si>
  <si>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</si>
  <si>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</si>
  <si>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</si>
  <si>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</si>
  <si>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</si>
  <si>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</si>
  <si>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</si>
  <si>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</si>
  <si>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</si>
  <si>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</si>
  <si>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</si>
  <si>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</si>
  <si>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</si>
  <si>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</si>
  <si>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</si>
  <si>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</si>
  <si>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</si>
  <si>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</si>
  <si>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</si>
  <si>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</si>
  <si>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</si>
  <si>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</si>
  <si>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</si>
  <si>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</si>
  <si>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</si>
  <si>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</si>
  <si>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</si>
  <si>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</si>
  <si>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</si>
  <si>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</si>
  <si>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</si>
  <si>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</si>
  <si>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</si>
  <si>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</si>
  <si>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</si>
  <si>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</si>
  <si>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</si>
  <si>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</si>
  <si>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</si>
  <si>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</si>
  <si>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</si>
  <si>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</si>
  <si>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</si>
  <si>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</si>
  <si>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</si>
  <si>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</si>
  <si>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</si>
  <si>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</si>
  <si>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</si>
  <si>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</si>
  <si>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</si>
  <si>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</si>
  <si>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</si>
  <si>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</si>
  <si>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</si>
  <si>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</si>
  <si>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</si>
  <si>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</si>
  <si>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</si>
  <si>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</si>
  <si>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</si>
  <si>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</si>
  <si>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</si>
  <si>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</si>
  <si>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</si>
  <si>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</si>
  <si>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</si>
  <si>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</si>
  <si>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</si>
  <si>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</si>
  <si>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</si>
  <si>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</si>
  <si>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</si>
  <si>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</si>
  <si>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</si>
  <si>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</si>
  <si>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</si>
  <si>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</si>
  <si>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</si>
  <si>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</si>
  <si>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</si>
  <si>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</si>
  <si>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</si>
  <si>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</si>
  <si>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</si>
  <si>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</si>
  <si>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</si>
  <si>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</si>
  <si>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</si>
  <si>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</si>
  <si>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</si>
  <si>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</si>
  <si>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</si>
  <si>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</si>
  <si>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</si>
  <si>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</si>
  <si>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</si>
  <si>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</si>
  <si>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</si>
  <si>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</si>
  <si>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</si>
  <si>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</si>
  <si>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</si>
  <si>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</si>
  <si>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</si>
  <si>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</si>
  <si>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</si>
  <si>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</si>
  <si>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</si>
  <si>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</si>
  <si>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</si>
  <si>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</si>
  <si>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</si>
  <si>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</si>
  <si>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</si>
  <si>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</si>
  <si>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</si>
  <si>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</si>
  <si>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</si>
  <si>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</si>
  <si>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</si>
  <si>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</si>
  <si>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</si>
  <si>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</si>
  <si>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</si>
  <si>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</si>
  <si>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</si>
  <si>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</si>
  <si>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</si>
  <si>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</si>
  <si>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</si>
  <si>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</si>
  <si>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</si>
  <si>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</si>
  <si>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</si>
  <si>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</si>
  <si>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</si>
  <si>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</si>
  <si>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</si>
  <si>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</si>
  <si>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</si>
  <si>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</si>
  <si>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</si>
  <si>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</si>
  <si>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</si>
  <si>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</si>
  <si>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</si>
  <si>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</si>
  <si>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</si>
  <si>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</si>
  <si>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</si>
  <si>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</si>
  <si>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</si>
  <si>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</si>
  <si>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</si>
  <si>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</si>
  <si>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</si>
  <si>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</si>
  <si>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</si>
  <si>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</si>
  <si>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</si>
  <si>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</si>
  <si>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</si>
  <si>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</si>
  <si>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</si>
  <si>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</si>
  <si>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</si>
  <si>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</si>
  <si>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</si>
  <si>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</si>
  <si>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</si>
  <si>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</si>
  <si>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</si>
  <si>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</si>
  <si>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</si>
  <si>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</si>
  <si>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</si>
  <si>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</si>
  <si>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</si>
  <si>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</si>
  <si>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</si>
  <si>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</si>
  <si>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</si>
  <si>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</si>
  <si>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</si>
  <si>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</si>
  <si>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</si>
  <si>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</si>
  <si>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</si>
  <si>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</si>
  <si>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</si>
  <si>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</si>
  <si>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</si>
  <si>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</si>
  <si>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</si>
  <si>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</si>
  <si>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</si>
  <si>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</si>
  <si>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</si>
  <si>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</si>
  <si>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</si>
  <si>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</si>
  <si>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</si>
  <si>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</si>
  <si>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</si>
  <si>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</si>
  <si>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</si>
  <si>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</si>
  <si>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</si>
  <si>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</si>
  <si>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</si>
  <si>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</si>
  <si>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</si>
  <si>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</si>
  <si>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</si>
  <si>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</si>
  <si>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</si>
  <si>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</si>
  <si>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</si>
  <si>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</si>
  <si>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</si>
  <si>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</si>
  <si>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</si>
  <si>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</si>
  <si>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</si>
  <si>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</si>
  <si>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</si>
  <si>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</si>
  <si>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</si>
  <si>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</si>
  <si>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</si>
  <si>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</si>
  <si>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</si>
  <si>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</si>
  <si>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</si>
  <si>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</si>
  <si>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</si>
  <si>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</si>
  <si>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</si>
  <si>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</si>
  <si>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</si>
  <si>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</si>
  <si>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</si>
  <si>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</si>
  <si>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</si>
  <si>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</si>
  <si>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</si>
  <si>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</si>
  <si>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</si>
  <si>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</si>
  <si>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</si>
  <si>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</si>
  <si>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</si>
  <si>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</si>
  <si>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</si>
  <si>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</si>
  <si>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</si>
  <si>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</si>
  <si>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</si>
  <si>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</si>
  <si>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</si>
  <si>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</si>
  <si>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</si>
  <si>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</si>
  <si>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</si>
  <si>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</si>
  <si>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</si>
  <si>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</si>
  <si>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</si>
  <si>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</si>
  <si>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</si>
  <si>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</si>
  <si>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</si>
  <si>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</si>
  <si>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</si>
  <si>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</si>
  <si>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</si>
  <si>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</si>
  <si>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</si>
  <si>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</si>
  <si>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</si>
  <si>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</si>
  <si>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</si>
  <si>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</si>
  <si>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</si>
  <si>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</si>
  <si>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</si>
  <si>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</si>
  <si>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</si>
  <si>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</si>
  <si>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</si>
  <si>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</si>
  <si>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</si>
  <si>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</si>
  <si>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</si>
  <si>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</si>
  <si>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</si>
  <si>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</si>
  <si>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</si>
  <si>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</si>
  <si>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</si>
  <si>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</si>
  <si>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</si>
  <si>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</si>
  <si>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</si>
  <si>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</si>
  <si>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</si>
  <si>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</si>
  <si>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</si>
  <si>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</si>
  <si>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</si>
  <si>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</si>
  <si>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</si>
  <si>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</si>
  <si>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</si>
  <si>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</si>
  <si>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</si>
  <si>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</si>
  <si>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</si>
  <si>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</si>
  <si>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</si>
  <si>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</si>
  <si>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</si>
  <si>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</si>
  <si>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</si>
  <si>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</si>
  <si>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</si>
  <si>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</si>
  <si>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</si>
  <si>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</si>
  <si>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</si>
  <si>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</si>
  <si>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</si>
  <si>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</si>
  <si>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</si>
  <si>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</si>
  <si>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</si>
  <si>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</si>
  <si>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</si>
  <si>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</si>
  <si>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</si>
  <si>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</si>
  <si>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</si>
  <si>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</si>
  <si>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</si>
  <si>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</si>
  <si>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</si>
  <si>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</si>
  <si>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</si>
  <si>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</si>
  <si>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</si>
  <si>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</si>
  <si>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</si>
  <si>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</si>
  <si>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</si>
  <si>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</si>
  <si>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</si>
  <si>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</si>
  <si>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</si>
  <si>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</si>
  <si>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</si>
  <si>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</si>
  <si>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</si>
  <si>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</si>
  <si>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</si>
  <si>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</si>
  <si>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</si>
  <si>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</si>
  <si>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</si>
  <si>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</si>
  <si>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</si>
  <si>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</si>
  <si>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</si>
  <si>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</si>
  <si>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</si>
  <si>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</si>
  <si>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</si>
  <si>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</si>
  <si>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</si>
  <si>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</si>
  <si>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</si>
  <si>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</si>
  <si>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</si>
  <si>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</si>
  <si>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</si>
  <si>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</si>
  <si>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</si>
  <si>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</si>
  <si>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</si>
  <si>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</si>
  <si>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</si>
  <si>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</si>
  <si>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</si>
  <si>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</si>
  <si>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</si>
  <si>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</si>
  <si>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</si>
  <si>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</si>
  <si>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</si>
  <si>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</si>
  <si>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</si>
  <si>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</si>
  <si>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</si>
  <si>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</si>
  <si>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</si>
  <si>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</si>
  <si>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</si>
  <si>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</si>
  <si>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</si>
  <si>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</si>
  <si>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</si>
  <si>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</si>
  <si>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</si>
  <si>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</si>
  <si>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</si>
  <si>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</si>
  <si>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</si>
  <si>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</si>
  <si>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</si>
  <si>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</si>
  <si>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</si>
  <si>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</si>
  <si>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</si>
  <si>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</si>
  <si>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</si>
  <si>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</si>
  <si>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</si>
  <si>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</si>
  <si>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</si>
  <si>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</si>
  <si>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</si>
  <si>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</si>
  <si>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</si>
  <si>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</si>
  <si>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</si>
  <si>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</si>
  <si>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</si>
  <si>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</si>
  <si>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</si>
  <si>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</si>
  <si>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</si>
  <si>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</si>
  <si>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</si>
  <si>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</si>
  <si>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</si>
  <si>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</si>
  <si>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</si>
  <si>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</si>
  <si>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</si>
  <si>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</si>
  <si>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</si>
  <si>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</si>
  <si>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</si>
  <si>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</si>
  <si>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</si>
  <si>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</si>
  <si>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</si>
  <si>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</si>
  <si>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</si>
  <si>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</si>
  <si>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</si>
  <si>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</si>
  <si>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</si>
  <si>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</si>
  <si>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</si>
  <si>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</si>
  <si>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</si>
  <si>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</si>
  <si>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</si>
  <si>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</si>
  <si>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</si>
  <si>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</si>
  <si>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</si>
  <si>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</si>
  <si>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</si>
  <si>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</si>
  <si>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</si>
  <si>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</si>
  <si>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</si>
  <si>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</si>
  <si>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</si>
  <si>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</si>
  <si>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</si>
  <si>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</si>
  <si>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</si>
  <si>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</si>
  <si>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</si>
  <si>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</si>
  <si>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</si>
  <si>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</si>
  <si>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</si>
  <si>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</si>
  <si>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</si>
  <si>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</si>
  <si>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</si>
  <si>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</si>
  <si>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</si>
  <si>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</si>
  <si>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</si>
  <si>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</si>
  <si>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</si>
  <si>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</si>
  <si>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</si>
  <si>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</si>
  <si>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</si>
  <si>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</si>
  <si>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</si>
  <si>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</si>
  <si>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</si>
  <si>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</si>
  <si>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</si>
  <si>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</si>
  <si>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</si>
  <si>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</si>
  <si>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</si>
  <si>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</si>
  <si>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</si>
  <si>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</si>
  <si>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</si>
  <si>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</si>
  <si>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</si>
  <si>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</si>
  <si>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</si>
  <si>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</si>
  <si>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</si>
  <si>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</si>
  <si>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</si>
  <si>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</si>
  <si>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</si>
  <si>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</si>
  <si>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</si>
  <si>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</si>
  <si>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</si>
  <si>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</si>
  <si>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</si>
  <si>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</si>
  <si>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</si>
  <si>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</si>
  <si>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</si>
  <si>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</si>
  <si>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</si>
  <si>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</si>
  <si>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</si>
  <si>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</si>
  <si>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</si>
  <si>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</si>
  <si>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</si>
  <si>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</si>
  <si>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</si>
  <si>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</si>
  <si>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</si>
  <si>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</si>
  <si>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</si>
  <si>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</si>
  <si>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</si>
  <si>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</si>
  <si>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</si>
  <si>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</si>
  <si>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</si>
  <si>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</si>
  <si>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</si>
  <si>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</si>
  <si>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</si>
  <si>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</si>
  <si>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</si>
  <si>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</si>
  <si>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</si>
  <si>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</si>
  <si>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</si>
  <si>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</si>
  <si>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</si>
  <si>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</si>
  <si>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</si>
  <si>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</si>
  <si>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</si>
  <si>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</si>
  <si>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</si>
  <si>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</si>
  <si>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</si>
  <si>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</si>
  <si>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</si>
  <si>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</si>
  <si>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</si>
  <si>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</si>
  <si>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</si>
  <si>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</si>
  <si>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</si>
  <si>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</si>
  <si>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</si>
  <si>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</si>
  <si>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</si>
  <si>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</si>
  <si>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</si>
  <si>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</si>
  <si>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</si>
  <si>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</si>
  <si>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</si>
  <si>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</si>
  <si>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</si>
  <si>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</si>
  <si>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</si>
  <si>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</si>
  <si>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</si>
  <si>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</si>
  <si>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</si>
  <si>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</si>
  <si>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</si>
  <si>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</si>
  <si>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</si>
  <si>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</si>
  <si>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</si>
  <si>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</si>
  <si>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</si>
  <si>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</si>
  <si>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</si>
  <si>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</si>
  <si>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</si>
  <si>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</si>
  <si>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</si>
  <si>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</si>
  <si>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</si>
  <si>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</si>
  <si>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</si>
  <si>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</si>
  <si>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</si>
  <si>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</si>
  <si>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</si>
  <si>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</si>
  <si>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</si>
  <si>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</si>
  <si>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</si>
  <si>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</si>
  <si>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</si>
  <si>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</si>
  <si>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</si>
  <si>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</si>
  <si>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</si>
  <si>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</si>
  <si>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</si>
  <si>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</si>
  <si>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</si>
  <si>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</si>
  <si>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</si>
  <si>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</si>
  <si>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</si>
  <si>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</si>
  <si>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</si>
  <si>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</si>
  <si>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</si>
  <si>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</si>
  <si>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</si>
  <si>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</si>
  <si>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</si>
  <si>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</si>
  <si>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</si>
  <si>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</si>
  <si>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</si>
  <si>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</si>
  <si>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</si>
  <si>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</si>
  <si>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</si>
  <si>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</si>
  <si>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</si>
  <si>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</si>
  <si>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</si>
  <si>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</si>
  <si>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</si>
  <si>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</si>
  <si>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</si>
  <si>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</si>
  <si>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</si>
  <si>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</si>
  <si>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</si>
  <si>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</si>
  <si>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</si>
  <si>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</si>
  <si>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</si>
  <si>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</si>
  <si>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</si>
  <si>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</si>
  <si>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</si>
  <si>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</si>
  <si>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</si>
  <si>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</si>
  <si>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</si>
  <si>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</si>
  <si>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</si>
  <si>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</si>
  <si>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</si>
  <si>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</si>
  <si>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</si>
  <si>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</si>
  <si>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</si>
  <si>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</si>
  <si>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</si>
  <si>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</si>
  <si>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</si>
  <si>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</si>
  <si>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</si>
  <si>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</si>
  <si>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</si>
  <si>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</si>
  <si>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</si>
  <si>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</si>
  <si>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</si>
  <si>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</si>
  <si>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</si>
  <si>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</si>
  <si>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</si>
  <si>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</si>
  <si>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</si>
  <si>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</si>
  <si>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</si>
  <si>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</si>
  <si>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</si>
  <si>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</si>
  <si>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</si>
  <si>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</si>
  <si>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</si>
  <si>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</si>
  <si>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</si>
  <si>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</si>
  <si>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</si>
  <si>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</si>
  <si>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</si>
  <si>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</si>
  <si>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</si>
  <si>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</si>
  <si>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</si>
  <si>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</si>
  <si>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</si>
  <si>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</si>
  <si>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</si>
  <si>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</si>
  <si>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</si>
  <si>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</si>
  <si>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</si>
  <si>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</si>
  <si>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</si>
  <si>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</si>
  <si>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</si>
  <si>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</si>
  <si>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</si>
  <si>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</si>
  <si>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</si>
  <si>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</si>
  <si>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</si>
  <si>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</si>
  <si>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</si>
  <si>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</si>
  <si>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</si>
  <si>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</si>
  <si>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</si>
  <si>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</si>
  <si>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</si>
  <si>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</si>
  <si>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</si>
  <si>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</si>
  <si>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</si>
  <si>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</si>
  <si>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</si>
  <si>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</si>
  <si>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</si>
  <si>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</si>
  <si>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</si>
  <si>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</si>
  <si>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</si>
  <si>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</si>
  <si>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</si>
  <si>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</si>
  <si>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</si>
  <si>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</si>
  <si>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</si>
  <si>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</si>
  <si>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</si>
  <si>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</si>
  <si>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</si>
  <si>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</si>
  <si>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</si>
  <si>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</si>
  <si>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</si>
  <si>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</si>
  <si>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</si>
  <si>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</si>
  <si>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</si>
  <si>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</si>
  <si>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</si>
  <si>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</si>
  <si>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</si>
  <si>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</si>
  <si>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</si>
  <si>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</si>
  <si>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</si>
  <si>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</si>
  <si>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</si>
  <si>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</si>
  <si>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</si>
  <si>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</si>
  <si>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</si>
  <si>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</si>
  <si>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</si>
  <si>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</si>
  <si>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</si>
  <si>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</si>
  <si>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</si>
  <si>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</si>
  <si>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</si>
  <si>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</si>
  <si>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</si>
  <si>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</si>
  <si>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</si>
  <si>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</si>
  <si>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</si>
  <si>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</si>
  <si>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</si>
  <si>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</si>
  <si>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</si>
  <si>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</si>
  <si>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</si>
  <si>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</si>
  <si>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</si>
  <si>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</si>
  <si>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</si>
  <si>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</si>
  <si>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</si>
  <si>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</si>
  <si>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</si>
  <si>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</si>
  <si>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</si>
  <si>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</si>
  <si>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</si>
  <si>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</si>
  <si>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</si>
  <si>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</si>
  <si>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</si>
  <si>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</si>
  <si>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</si>
  <si>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</si>
  <si>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</si>
  <si>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</si>
  <si>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</si>
  <si>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</si>
  <si>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</si>
  <si>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</si>
  <si>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</si>
  <si>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</si>
  <si>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</si>
  <si>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</si>
  <si>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</si>
  <si>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</si>
  <si>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</si>
  <si>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</si>
  <si>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</si>
  <si>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</si>
  <si>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</si>
  <si>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</si>
  <si>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</si>
  <si>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</si>
  <si>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</si>
  <si>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</si>
  <si>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</si>
  <si>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</si>
  <si>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</si>
  <si>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</si>
  <si>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</si>
  <si>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</si>
  <si>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</si>
  <si>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</si>
  <si>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</si>
  <si>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</si>
  <si>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</si>
  <si>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</si>
  <si>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</si>
  <si>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</si>
  <si>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</si>
  <si>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</si>
  <si>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</si>
  <si>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</si>
  <si>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</si>
  <si>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</si>
  <si>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</si>
  <si>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</si>
  <si>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</si>
  <si>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</si>
  <si>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</si>
  <si>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</si>
  <si>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</si>
  <si>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</si>
  <si>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</si>
  <si>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</si>
  <si>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</si>
  <si>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</si>
  <si>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</si>
  <si>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</si>
  <si>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</si>
  <si>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</si>
  <si>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</si>
  <si>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</si>
  <si>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</si>
  <si>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</si>
  <si>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</si>
  <si>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</si>
  <si>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</si>
  <si>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</si>
  <si>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</si>
  <si>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</si>
  <si>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</si>
  <si>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</si>
  <si>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</si>
  <si>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</si>
  <si>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</si>
  <si>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</si>
  <si>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</si>
  <si>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</si>
  <si>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</si>
  <si>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</si>
  <si>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</si>
  <si>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</si>
  <si>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</si>
  <si>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</si>
  <si>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</si>
  <si>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</si>
  <si>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</si>
  <si>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</si>
  <si>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</si>
  <si>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</si>
  <si>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</si>
  <si>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</si>
  <si>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</si>
  <si>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</si>
  <si>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</si>
  <si>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</si>
  <si>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</si>
  <si>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</si>
  <si>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</si>
  <si>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</si>
  <si>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</si>
  <si>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</si>
  <si>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</si>
  <si>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</si>
  <si>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</si>
  <si>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</si>
  <si>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</si>
  <si>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</si>
  <si>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</si>
  <si>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</si>
  <si>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</si>
  <si>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</si>
  <si>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</si>
  <si>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</si>
  <si>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</si>
  <si>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</si>
  <si>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</si>
  <si>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</si>
  <si>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</si>
  <si>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</si>
  <si>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</si>
  <si>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</si>
  <si>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</si>
  <si>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</si>
  <si>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</si>
  <si>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</si>
  <si>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</si>
  <si>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</si>
  <si>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</si>
  <si>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</si>
  <si>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</si>
  <si>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</si>
  <si>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</si>
  <si>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</si>
  <si>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</si>
  <si>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</si>
  <si>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</si>
  <si>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</si>
  <si>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</si>
  <si>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</si>
  <si>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</si>
  <si>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</si>
  <si>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</si>
  <si>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</si>
  <si>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</si>
  <si>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</si>
  <si>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</si>
  <si>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</si>
  <si>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</si>
  <si>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</si>
  <si>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</si>
  <si>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</si>
  <si>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</si>
  <si>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</si>
  <si>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</si>
  <si>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</si>
  <si>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</si>
  <si>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</si>
  <si>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</si>
  <si>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</si>
  <si>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</si>
  <si>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</si>
  <si>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</si>
  <si>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</si>
  <si>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</si>
  <si>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</si>
  <si>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</si>
  <si>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</si>
  <si>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</si>
  <si>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</si>
  <si>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</si>
  <si>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</si>
  <si>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</si>
  <si>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</si>
  <si>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</si>
  <si>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</si>
  <si>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</si>
  <si>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</si>
  <si>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</si>
  <si>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</si>
  <si>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</si>
  <si>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</si>
  <si>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</si>
  <si>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</si>
  <si>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</si>
  <si>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</si>
  <si>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</si>
  <si>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</si>
  <si>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</si>
  <si>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</si>
  <si>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</si>
  <si>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</si>
  <si>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</si>
  <si>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</si>
  <si>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</si>
  <si>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</si>
  <si>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</si>
  <si>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</si>
  <si>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</si>
  <si>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</si>
  <si>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</si>
  <si>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</si>
  <si>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</si>
  <si>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</si>
  <si>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</si>
  <si>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</si>
  <si>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</si>
  <si>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</si>
  <si>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</si>
  <si>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</si>
  <si>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</si>
  <si>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</si>
  <si>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</si>
  <si>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</si>
  <si>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</si>
  <si>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</si>
  <si>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</si>
  <si>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</si>
  <si>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</si>
  <si>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</si>
  <si>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</si>
  <si>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</si>
  <si>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</si>
  <si>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</si>
  <si>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</si>
  <si>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</si>
  <si>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</si>
  <si>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</si>
  <si>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</si>
  <si>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</si>
  <si>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</si>
  <si>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</si>
  <si>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</si>
  <si>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</si>
  <si>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</si>
  <si>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</si>
  <si>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</si>
  <si>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</si>
  <si>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</si>
  <si>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</si>
  <si>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</si>
  <si>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</si>
  <si>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</si>
  <si>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</si>
  <si>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</si>
  <si>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</si>
  <si>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</si>
  <si>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</si>
  <si>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</si>
  <si>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</si>
  <si>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</si>
  <si>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</si>
  <si>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</si>
  <si>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</si>
  <si>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</si>
  <si>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</si>
  <si>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</si>
  <si>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</si>
  <si>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</si>
  <si>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</si>
  <si>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</si>
  <si>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</si>
  <si>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</si>
  <si>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</si>
  <si>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</si>
  <si>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</si>
  <si>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</si>
  <si>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</si>
  <si>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</si>
  <si>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</si>
  <si>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</si>
  <si>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</si>
  <si>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</si>
  <si>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</si>
  <si>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</si>
  <si>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</si>
  <si>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</si>
  <si>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</si>
  <si>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</si>
  <si>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</si>
  <si>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</si>
  <si>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</si>
  <si>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</si>
  <si>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</si>
  <si>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</si>
  <si>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</si>
  <si>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</si>
  <si>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</si>
  <si>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</si>
  <si>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</si>
  <si>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</si>
  <si>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</si>
  <si>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</si>
  <si>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</si>
  <si>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</si>
  <si>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</si>
  <si>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</si>
  <si>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</si>
  <si>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</si>
  <si>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</si>
  <si>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</si>
  <si>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</si>
  <si>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</si>
  <si>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</si>
  <si>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</si>
  <si>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</si>
  <si>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</si>
  <si>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</si>
  <si>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</si>
  <si>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</si>
  <si>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</si>
  <si>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</si>
  <si>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</si>
  <si>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</si>
  <si>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</si>
  <si>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</si>
  <si>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</si>
  <si>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</si>
  <si>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</si>
  <si>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</si>
  <si>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</si>
  <si>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</si>
  <si>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</si>
  <si>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</si>
  <si>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</si>
  <si>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</si>
  <si>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</si>
  <si>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</si>
  <si>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</si>
  <si>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</si>
  <si>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</si>
  <si>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</si>
  <si>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</si>
  <si>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</si>
  <si>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</si>
  <si>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</si>
  <si>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</si>
  <si>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</si>
  <si>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</si>
  <si>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</si>
  <si>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</si>
  <si>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</si>
  <si>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</si>
  <si>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</si>
  <si>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</si>
  <si>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</si>
  <si>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</si>
  <si>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</si>
  <si>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</si>
  <si>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</si>
  <si>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</si>
  <si>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</si>
  <si>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</si>
  <si>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</si>
  <si>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</si>
  <si>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</si>
  <si>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</si>
  <si>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</si>
  <si>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</si>
  <si>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</si>
  <si>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</si>
  <si>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</si>
  <si>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</si>
  <si>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</si>
  <si>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</si>
  <si>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</si>
  <si>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</si>
  <si>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</si>
  <si>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</si>
  <si>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</si>
  <si>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</si>
  <si>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</si>
  <si>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</si>
  <si>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</si>
  <si>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</si>
  <si>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</si>
  <si>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</si>
  <si>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</si>
  <si>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</si>
  <si>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</si>
  <si>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</si>
  <si>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</si>
  <si>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</si>
  <si>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</si>
  <si>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</si>
  <si>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</si>
  <si>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</si>
  <si>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</si>
  <si>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</si>
  <si>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</si>
  <si>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</si>
  <si>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</si>
  <si>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</si>
  <si>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</si>
  <si>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</si>
  <si>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</si>
  <si>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</si>
  <si>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</si>
  <si>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</si>
  <si>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</si>
  <si>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</si>
  <si>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</si>
  <si>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</si>
  <si>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</si>
  <si>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</si>
  <si>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</si>
  <si>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</si>
  <si>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</si>
  <si>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</si>
  <si>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</si>
  <si>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</si>
  <si>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</si>
  <si>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</si>
  <si>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</si>
  <si>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</si>
  <si>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</si>
  <si>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</si>
  <si>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</si>
  <si>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</si>
  <si>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</si>
  <si>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</si>
  <si>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</si>
  <si>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</si>
  <si>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</si>
  <si>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</si>
  <si>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</si>
  <si>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</si>
  <si>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</si>
  <si>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</si>
  <si>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</si>
  <si>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</si>
  <si>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</si>
  <si>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</si>
  <si>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</si>
  <si>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</si>
  <si>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</si>
  <si>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</si>
  <si>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</si>
  <si>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</si>
  <si>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</si>
  <si>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</si>
  <si>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</si>
  <si>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</si>
  <si>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</si>
  <si>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</si>
  <si>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</si>
  <si>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</si>
  <si>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</si>
  <si>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</si>
  <si>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</si>
  <si>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</si>
  <si>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</si>
  <si>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</si>
  <si>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</si>
  <si>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</si>
  <si>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</si>
  <si>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</si>
  <si>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</si>
  <si>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</si>
  <si>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</si>
  <si>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</si>
  <si>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</si>
  <si>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</si>
  <si>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</si>
  <si>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</si>
  <si>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</si>
  <si>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</si>
  <si>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</si>
  <si>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</si>
  <si>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</si>
  <si>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</si>
  <si>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</si>
  <si>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</si>
  <si>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</si>
  <si>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</si>
  <si>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</si>
  <si>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</si>
  <si>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</si>
  <si>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</si>
  <si>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</si>
  <si>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</si>
  <si>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</si>
  <si>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</si>
  <si>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</si>
  <si>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</si>
  <si>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</si>
  <si>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</si>
  <si>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</si>
  <si>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</si>
  <si>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</si>
  <si>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</si>
  <si>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</si>
  <si>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</si>
  <si>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</si>
  <si>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</si>
  <si>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</si>
  <si>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</si>
  <si>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</si>
  <si>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</si>
  <si>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</si>
  <si>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</si>
  <si>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</si>
  <si>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</si>
  <si>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</si>
  <si>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</si>
  <si>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</si>
  <si>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</si>
  <si>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</si>
  <si>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</si>
  <si>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</si>
  <si>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</si>
  <si>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</si>
  <si>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</si>
  <si>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</si>
  <si>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</si>
  <si>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</si>
  <si>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</si>
  <si>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</si>
  <si>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</si>
  <si>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</si>
  <si>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</si>
  <si>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</si>
  <si>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</si>
  <si>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</si>
  <si>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</si>
  <si>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</si>
  <si>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</si>
  <si>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</si>
  <si>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</si>
  <si>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</si>
  <si>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</si>
  <si>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</si>
  <si>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</si>
  <si>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</si>
  <si>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</si>
  <si>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</si>
  <si>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</si>
  <si>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</si>
  <si>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</si>
  <si>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</si>
  <si>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</si>
  <si>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</si>
  <si>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</si>
  <si>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</si>
  <si>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</si>
  <si>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</si>
  <si>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</si>
  <si>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</si>
  <si>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</si>
  <si>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</si>
  <si>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</si>
  <si>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</si>
  <si>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</si>
  <si>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</si>
  <si>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</si>
  <si>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</si>
  <si>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</si>
  <si>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</si>
  <si>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</si>
  <si>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</si>
  <si>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</si>
  <si>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</si>
  <si>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</si>
  <si>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</si>
  <si>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</si>
  <si>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</si>
  <si>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</si>
  <si>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</si>
  <si>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</si>
  <si>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</si>
  <si>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</si>
  <si>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</si>
  <si>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</si>
  <si>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</si>
  <si>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</si>
  <si>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</si>
  <si>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</si>
  <si>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</si>
  <si>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</si>
  <si>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</si>
  <si>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</si>
  <si>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</si>
  <si>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</si>
  <si>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</si>
  <si>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</si>
  <si>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</si>
  <si>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</si>
  <si>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</si>
  <si>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</si>
  <si>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</si>
  <si>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</si>
  <si>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</si>
  <si>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</si>
  <si>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</si>
  <si>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</si>
  <si>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</si>
  <si>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</si>
  <si>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</si>
  <si>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</si>
  <si>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</si>
  <si>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</si>
  <si>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</si>
  <si>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</si>
  <si>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</si>
  <si>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</si>
  <si>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</si>
  <si>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</si>
  <si>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</si>
  <si>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</si>
  <si>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</si>
  <si>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</si>
  <si>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</si>
  <si>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</si>
  <si>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</si>
  <si>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</si>
  <si>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</si>
  <si>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</si>
  <si>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</si>
  <si>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</si>
  <si>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</si>
  <si>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</si>
  <si>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</si>
  <si>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</si>
  <si>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</si>
  <si>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</si>
  <si>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</si>
  <si>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</si>
  <si>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</si>
  <si>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</si>
  <si>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</si>
  <si>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</si>
  <si>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</si>
  <si>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</si>
  <si>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</si>
  <si>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</si>
  <si>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</si>
  <si>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</si>
  <si>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</si>
  <si>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</si>
  <si>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</si>
  <si>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</si>
  <si>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</si>
  <si>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</si>
  <si>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</si>
  <si>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</si>
  <si>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</si>
  <si>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</si>
  <si>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</si>
  <si>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</si>
  <si>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</si>
  <si>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</si>
  <si>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</si>
  <si>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</si>
  <si>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</si>
  <si>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</si>
  <si>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</si>
  <si>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</si>
  <si>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</si>
  <si>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</si>
  <si>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</si>
  <si>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</si>
  <si>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</si>
  <si>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</si>
  <si>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</si>
  <si>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</si>
  <si>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</si>
  <si>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</si>
  <si>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</si>
  <si>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</si>
  <si>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</si>
  <si>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</si>
  <si>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</si>
  <si>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</si>
  <si>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</si>
  <si>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</si>
  <si>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</si>
  <si>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</si>
  <si>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</si>
  <si>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</si>
  <si>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</si>
  <si>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</si>
  <si>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</si>
  <si>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</si>
  <si>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</si>
  <si>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</si>
  <si>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</si>
  <si>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</si>
  <si>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</si>
  <si>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</si>
  <si>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</si>
  <si>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</si>
  <si>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</si>
  <si>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</si>
  <si>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</si>
  <si>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</si>
  <si>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</si>
  <si>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</si>
  <si>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</si>
  <si>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</si>
  <si>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</si>
  <si>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</si>
  <si>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</si>
  <si>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</si>
  <si>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</si>
  <si>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</si>
  <si>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</si>
  <si>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</si>
  <si>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</si>
  <si>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</si>
  <si>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</si>
  <si>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</si>
  <si>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</si>
  <si>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</si>
  <si>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</si>
  <si>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</si>
  <si>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</si>
  <si>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</si>
  <si>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</si>
  <si>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</si>
  <si>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</si>
  <si>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</si>
  <si>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</si>
  <si>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</si>
  <si>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</si>
  <si>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</si>
  <si>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</si>
  <si>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</si>
  <si>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</si>
  <si>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</si>
  <si>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</si>
  <si>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</si>
  <si>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</si>
  <si>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</si>
  <si>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</si>
  <si>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</si>
  <si>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</si>
  <si>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</si>
  <si>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</si>
  <si>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</si>
  <si>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</si>
  <si>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</si>
  <si>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</si>
  <si>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</si>
  <si>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</si>
  <si>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</si>
  <si>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</si>
  <si>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</si>
  <si>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</si>
  <si>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</si>
  <si>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</si>
  <si>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</si>
  <si>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</si>
  <si>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</si>
  <si>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</si>
  <si>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</si>
  <si>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</si>
  <si>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</si>
  <si>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</si>
  <si>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</si>
  <si>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</si>
  <si>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</si>
  <si>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</si>
  <si>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</si>
  <si>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</si>
  <si>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</si>
  <si>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</si>
  <si>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</si>
  <si>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</si>
  <si>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</si>
  <si>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</si>
  <si>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</si>
  <si>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</si>
  <si>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</si>
  <si>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</si>
  <si>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</si>
  <si>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</si>
  <si>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</si>
  <si>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</si>
  <si>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</si>
  <si>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</si>
  <si>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</si>
  <si>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</si>
  <si>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</si>
  <si>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</si>
  <si>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</si>
  <si>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</si>
  <si>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</si>
  <si>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</si>
  <si>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</si>
  <si>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</si>
  <si>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</si>
  <si>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</si>
  <si>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</si>
  <si>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</si>
  <si>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</si>
  <si>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</si>
  <si>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</si>
  <si>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</si>
  <si>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</si>
  <si>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</si>
  <si>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</si>
  <si>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</si>
  <si>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</si>
  <si>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</si>
  <si>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</si>
  <si>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</si>
  <si>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</si>
  <si>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</si>
  <si>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</si>
  <si>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</si>
  <si>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</si>
  <si>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</si>
  <si>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</si>
  <si>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</si>
  <si>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</si>
  <si>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</si>
  <si>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</si>
  <si>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</si>
  <si>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</si>
  <si>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</si>
  <si>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</si>
  <si>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</si>
  <si>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</si>
  <si>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</si>
  <si>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</si>
  <si>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</si>
  <si>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</si>
  <si>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</si>
  <si>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</si>
  <si>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</si>
  <si>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</si>
  <si>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</si>
  <si>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</si>
  <si>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</si>
  <si>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</si>
  <si>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</si>
  <si>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</si>
  <si>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</si>
  <si>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</si>
  <si>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</si>
  <si>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</si>
  <si>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</si>
  <si>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</si>
  <si>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</si>
  <si>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</si>
  <si>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</si>
  <si>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</si>
  <si>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</si>
  <si>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</si>
  <si>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</si>
  <si>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</si>
  <si>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</si>
  <si>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</si>
  <si>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</si>
  <si>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</si>
  <si>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</si>
  <si>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</si>
  <si>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</si>
  <si>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</si>
  <si>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</si>
  <si>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</si>
  <si>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</si>
  <si>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</si>
  <si>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</si>
  <si>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</si>
  <si>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</si>
  <si>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</si>
  <si>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</si>
  <si>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</si>
  <si>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</si>
  <si>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</si>
  <si>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</si>
  <si>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</si>
  <si>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</si>
  <si>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</si>
  <si>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</si>
  <si>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</si>
  <si>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</si>
  <si>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</si>
  <si>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</si>
  <si>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</si>
  <si>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</si>
  <si>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</si>
  <si>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</si>
  <si>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</si>
  <si>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</si>
  <si>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</si>
  <si>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</si>
  <si>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</si>
  <si>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</si>
  <si>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</si>
  <si>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</si>
  <si>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</si>
  <si>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</si>
  <si>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</si>
  <si>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</si>
  <si>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</si>
  <si>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</si>
  <si>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</si>
  <si>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</si>
  <si>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</si>
  <si>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</si>
  <si>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</si>
  <si>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</si>
  <si>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</si>
  <si>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</si>
  <si>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</si>
  <si>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</si>
  <si>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</si>
  <si>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</si>
  <si>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</si>
  <si>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</si>
  <si>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</si>
  <si>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</si>
  <si>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</si>
  <si>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</si>
  <si>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</si>
  <si>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</si>
  <si>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</si>
  <si>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</si>
  <si>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</si>
  <si>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</si>
  <si>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</si>
  <si>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</si>
  <si>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</si>
  <si>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</si>
  <si>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</si>
  <si>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</si>
  <si>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</si>
  <si>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</si>
  <si>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</si>
  <si>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</si>
  <si>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</si>
  <si>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</si>
  <si>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</si>
  <si>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</si>
  <si>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</si>
  <si>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</si>
  <si>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</si>
  <si>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</si>
  <si>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</si>
  <si>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</si>
  <si>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</si>
  <si>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</si>
  <si>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</si>
  <si>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</si>
  <si>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</si>
  <si>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</si>
  <si>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</si>
  <si>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</si>
  <si>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</si>
  <si>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</si>
  <si>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</si>
  <si>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</si>
  <si>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</si>
  <si>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</si>
  <si>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</si>
  <si>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</si>
  <si>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</si>
  <si>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</si>
  <si>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</si>
  <si>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</si>
  <si>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</si>
  <si>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</si>
  <si>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</si>
  <si>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</si>
  <si>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</si>
  <si>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</si>
  <si>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</si>
  <si>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</si>
  <si>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</si>
  <si>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</si>
  <si>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</si>
  <si>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</si>
  <si>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</si>
  <si>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</si>
  <si>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</si>
  <si>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</si>
  <si>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</si>
  <si>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</si>
  <si>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</si>
  <si>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</si>
  <si>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</si>
  <si>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</si>
  <si>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</si>
  <si>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</si>
  <si>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</si>
  <si>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</si>
  <si>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</si>
  <si>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</si>
  <si>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</si>
  <si>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</si>
  <si>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</si>
  <si>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</si>
  <si>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</si>
  <si>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</si>
  <si>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</si>
  <si>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</si>
  <si>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</si>
  <si>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</si>
  <si>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</si>
  <si>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</si>
  <si>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</si>
  <si>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</si>
  <si>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</si>
  <si>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</si>
  <si>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</si>
  <si>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</si>
  <si>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</si>
  <si>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</si>
  <si>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</si>
  <si>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</si>
  <si>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</si>
  <si>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</si>
  <si>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</si>
  <si>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</si>
  <si>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</si>
  <si>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</si>
  <si>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</si>
  <si>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</si>
  <si>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</si>
  <si>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</si>
  <si>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</si>
  <si>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</si>
  <si>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</si>
  <si>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</si>
  <si>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</si>
  <si>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</si>
  <si>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</si>
  <si>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</si>
  <si>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</si>
  <si>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</si>
  <si>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</si>
  <si>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</si>
  <si>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</si>
  <si>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</si>
  <si>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</si>
  <si>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</si>
  <si>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</si>
  <si>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</si>
  <si>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</si>
  <si>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</si>
  <si>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</si>
  <si>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</si>
  <si>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</si>
  <si>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</si>
  <si>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</si>
  <si>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</si>
  <si>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</si>
  <si>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</si>
  <si>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</si>
  <si>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</si>
  <si>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</si>
  <si>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</si>
  <si>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</si>
  <si>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</si>
  <si>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</si>
  <si>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</si>
  <si>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</si>
  <si>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</si>
  <si>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</si>
  <si>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</si>
  <si>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</si>
  <si>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</si>
  <si>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</si>
  <si>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</si>
  <si>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</si>
  <si>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</si>
  <si>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</si>
  <si>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</si>
  <si>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</si>
  <si>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</si>
  <si>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</si>
  <si>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</si>
  <si>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</si>
  <si>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</si>
  <si>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</si>
  <si>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</si>
  <si>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</si>
  <si>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</si>
  <si>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</si>
  <si>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</si>
  <si>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</si>
  <si>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</si>
  <si>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</si>
  <si>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</si>
  <si>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</si>
  <si>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</si>
  <si>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</si>
  <si>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</si>
  <si>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</si>
  <si>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</si>
  <si>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</si>
  <si>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</si>
  <si>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</si>
  <si>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</si>
  <si>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</si>
  <si>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</si>
  <si>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</si>
  <si>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</si>
  <si>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</si>
  <si>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</si>
  <si>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</si>
  <si>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</si>
  <si>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</si>
  <si>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</si>
  <si>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</si>
  <si>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</si>
  <si>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</si>
  <si>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</si>
  <si>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</si>
  <si>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</si>
  <si>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</si>
  <si>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</si>
  <si>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</si>
  <si>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</si>
  <si>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</si>
  <si>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</si>
  <si>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</si>
  <si>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</si>
  <si>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</si>
  <si>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</si>
  <si>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</si>
  <si>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</si>
  <si>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</si>
  <si>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</si>
  <si>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</si>
  <si>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</si>
  <si>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</si>
  <si>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</si>
  <si>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</si>
  <si>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</si>
  <si>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</si>
  <si>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</si>
  <si>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</si>
  <si>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</si>
  <si>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</si>
  <si>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</si>
  <si>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</si>
  <si>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</si>
  <si>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</si>
  <si>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</si>
  <si>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</si>
  <si>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</si>
  <si>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</si>
  <si>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</si>
  <si>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</si>
  <si>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</si>
  <si>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</si>
  <si>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</si>
  <si>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</si>
  <si>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</si>
  <si>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</si>
  <si>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</si>
  <si>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</si>
  <si>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</si>
  <si>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</si>
  <si>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</si>
  <si>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</si>
  <si>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</si>
  <si>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</si>
  <si>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</si>
  <si>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</si>
  <si>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</si>
  <si>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</si>
  <si>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</si>
  <si>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</si>
  <si>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</si>
  <si>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</si>
  <si>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</si>
  <si>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</si>
  <si>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</si>
  <si>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</si>
  <si>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</si>
  <si>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</si>
  <si>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</si>
  <si>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</si>
  <si>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</si>
  <si>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</si>
  <si>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</si>
  <si>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</si>
  <si>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</si>
  <si>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</si>
  <si>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</si>
  <si>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</si>
  <si>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</si>
  <si>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</si>
  <si>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</si>
  <si>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</si>
  <si>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</si>
  <si>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</si>
  <si>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</si>
  <si>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</si>
  <si>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</si>
  <si>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</si>
  <si>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</si>
  <si>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</si>
  <si>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</si>
  <si>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</si>
  <si>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</si>
  <si>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</si>
  <si>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</si>
  <si>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</si>
  <si>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</si>
  <si>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</si>
  <si>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</si>
  <si>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</si>
  <si>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</si>
  <si>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</si>
  <si>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</si>
  <si>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</si>
  <si>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</si>
  <si>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</si>
  <si>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</si>
  <si>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</si>
  <si>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</si>
  <si>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</si>
  <si>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</si>
  <si>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</si>
  <si>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</si>
  <si>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</si>
  <si>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</si>
  <si>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</si>
  <si>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</si>
  <si>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</si>
  <si>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</si>
  <si>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</si>
  <si>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</si>
  <si>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</si>
  <si>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</si>
  <si>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</si>
  <si>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</si>
  <si>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</si>
  <si>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</si>
  <si>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</si>
  <si>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</si>
  <si>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</si>
  <si>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</si>
  <si>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</si>
  <si>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</si>
  <si>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</si>
  <si>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</si>
  <si>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</si>
  <si>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</si>
  <si>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</si>
  <si>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</si>
  <si>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</si>
  <si>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</si>
  <si>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</si>
  <si>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</si>
  <si>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</si>
  <si>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</si>
  <si>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</si>
  <si>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</si>
  <si>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</si>
  <si>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</si>
  <si>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</si>
  <si>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</si>
  <si>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</si>
  <si>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</si>
  <si>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</si>
  <si>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</si>
  <si>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</si>
  <si>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</si>
  <si>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</si>
  <si>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</si>
  <si>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</si>
  <si>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</si>
  <si>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</si>
  <si>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</si>
  <si>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</si>
  <si>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</si>
  <si>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</si>
  <si>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</si>
  <si>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</si>
  <si>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</si>
  <si>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</si>
  <si>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</si>
  <si>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</si>
  <si>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</si>
  <si>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</si>
  <si>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</si>
  <si>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</si>
  <si>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</si>
  <si>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</si>
  <si>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</si>
  <si>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</si>
  <si>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</si>
  <si>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</si>
  <si>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</si>
  <si>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</si>
  <si>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</si>
  <si>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</si>
  <si>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</si>
  <si>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</si>
  <si>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</si>
  <si>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</si>
  <si>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</si>
  <si>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</si>
  <si>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</si>
  <si>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</si>
  <si>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</si>
  <si>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</si>
  <si>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</si>
  <si>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</si>
  <si>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</si>
  <si>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</si>
  <si>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</si>
  <si>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</si>
  <si>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</si>
  <si>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</si>
  <si>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</si>
  <si>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</si>
  <si>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</si>
  <si>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</si>
  <si>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</si>
  <si>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</si>
  <si>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</si>
  <si>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</si>
  <si>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</si>
  <si>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</si>
  <si>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</si>
  <si>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</si>
  <si>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</si>
  <si>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</si>
  <si>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</si>
  <si>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</si>
  <si>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</si>
  <si>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</si>
  <si>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</si>
  <si>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</si>
  <si>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</si>
  <si>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</si>
  <si>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</si>
  <si>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</si>
  <si>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</si>
  <si>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</si>
  <si>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</si>
  <si>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</si>
  <si>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</si>
  <si>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</si>
  <si>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</si>
  <si>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</si>
  <si>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</si>
  <si>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</si>
  <si>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</si>
  <si>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</si>
  <si>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</si>
  <si>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</si>
  <si>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</si>
  <si>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</si>
  <si>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</si>
  <si>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</si>
  <si>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</si>
  <si>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</si>
  <si>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</si>
  <si>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</si>
  <si>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</si>
  <si>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</si>
  <si>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</si>
  <si>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</si>
  <si>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</si>
  <si>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</si>
  <si>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</si>
  <si>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</si>
  <si>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</si>
  <si>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</si>
  <si>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</si>
  <si>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</si>
  <si>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</si>
  <si>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</si>
  <si>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</si>
  <si>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</si>
  <si>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</si>
  <si>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</si>
  <si>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</si>
  <si>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</si>
  <si>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</si>
  <si>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</si>
  <si>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</si>
  <si>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</si>
  <si>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</si>
  <si>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</si>
  <si>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</si>
  <si>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</si>
  <si>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</si>
  <si>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</si>
  <si>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</si>
  <si>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</si>
  <si>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</si>
  <si>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</si>
  <si>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</si>
  <si>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</si>
  <si>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</si>
  <si>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</si>
  <si>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</si>
  <si>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</si>
  <si>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</si>
  <si>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</si>
  <si>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</si>
  <si>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</si>
  <si>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</si>
  <si>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</si>
  <si>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</si>
  <si>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</si>
  <si>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</si>
  <si>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</si>
  <si>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</si>
  <si>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</si>
  <si>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</si>
  <si>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</si>
  <si>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</si>
  <si>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</si>
  <si>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</si>
  <si>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</si>
  <si>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</si>
  <si>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</si>
  <si>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</si>
  <si>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</si>
  <si>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</si>
  <si>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</si>
  <si>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</si>
  <si>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</si>
  <si>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</si>
  <si>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</si>
  <si>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</si>
  <si>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</si>
  <si>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</si>
  <si>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</si>
  <si>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</si>
  <si>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</si>
  <si>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</si>
  <si>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</si>
  <si>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</si>
  <si>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</si>
  <si>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</si>
  <si>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</si>
  <si>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</si>
  <si>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</si>
  <si>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</si>
  <si>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</si>
  <si>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</si>
  <si>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</si>
  <si>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</si>
  <si>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</si>
  <si>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</si>
  <si>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</si>
  <si>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</si>
  <si>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</si>
  <si>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</si>
  <si>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</si>
  <si>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</si>
  <si>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</si>
  <si>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</si>
  <si>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</si>
  <si>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</si>
  <si>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</si>
  <si>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</si>
  <si>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</si>
  <si>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</si>
  <si>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</si>
  <si>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</si>
  <si>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</si>
  <si>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</si>
  <si>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</si>
  <si>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</si>
  <si>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</si>
  <si>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</si>
  <si>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</si>
  <si>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</si>
  <si>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</si>
  <si>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</si>
  <si>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</si>
  <si>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</si>
  <si>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</si>
  <si>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</si>
  <si>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</si>
  <si>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</si>
  <si>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</si>
  <si>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</si>
  <si>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</si>
  <si>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</si>
  <si>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</si>
  <si>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</si>
  <si>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</si>
  <si>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</si>
  <si>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</si>
  <si>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</si>
  <si>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</si>
  <si>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</si>
  <si>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</si>
  <si>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</si>
  <si>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</si>
  <si>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</si>
  <si>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</si>
  <si>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</si>
  <si>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</si>
  <si>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</si>
  <si>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</si>
  <si>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</si>
  <si>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</si>
  <si>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</si>
  <si>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</si>
  <si>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</si>
  <si>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</si>
  <si>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</si>
  <si>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</si>
  <si>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</si>
  <si>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</si>
  <si>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</si>
  <si>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</si>
  <si>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</si>
  <si>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</si>
  <si>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</si>
  <si>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</si>
  <si>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</si>
  <si>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</si>
  <si>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</si>
  <si>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</si>
  <si>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</si>
  <si>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</si>
  <si>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</si>
  <si>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</si>
  <si>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</si>
  <si>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</si>
  <si>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</si>
  <si>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</si>
  <si>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</si>
  <si>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</si>
  <si>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</si>
  <si>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</si>
  <si>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</si>
  <si>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</si>
  <si>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</si>
  <si>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</si>
  <si>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</si>
  <si>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</si>
  <si>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</si>
  <si>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</si>
  <si>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</si>
  <si>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</si>
  <si>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</si>
  <si>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</si>
  <si>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</si>
  <si>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</si>
  <si>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</si>
  <si>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</si>
  <si>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</si>
  <si>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</si>
  <si>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</si>
  <si>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</si>
  <si>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</si>
  <si>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</si>
  <si>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</si>
  <si>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</si>
  <si>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</si>
  <si>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</si>
  <si>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</si>
  <si>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</si>
  <si>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</si>
  <si>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</si>
  <si>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</si>
  <si>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</si>
  <si>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</si>
  <si>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</si>
  <si>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</si>
  <si>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</si>
  <si>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</si>
  <si>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</si>
  <si>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</si>
  <si>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</si>
  <si>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</si>
  <si>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</si>
  <si>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</si>
  <si>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</si>
  <si>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</si>
  <si>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</si>
  <si>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</si>
  <si>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</si>
  <si>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</si>
  <si>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</si>
  <si>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</si>
  <si>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</si>
  <si>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</si>
  <si>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</si>
  <si>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</si>
  <si>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</si>
  <si>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</si>
  <si>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</si>
  <si>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</si>
  <si>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</si>
  <si>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</si>
  <si>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</si>
  <si>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</si>
  <si>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</si>
  <si>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</si>
  <si>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</si>
  <si>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</si>
  <si>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</si>
  <si>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</si>
  <si>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</si>
  <si>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</si>
  <si>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</si>
  <si>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</si>
  <si>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</si>
  <si>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</si>
  <si>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</si>
  <si>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</si>
  <si>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</si>
  <si>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</si>
  <si>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</si>
  <si>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</si>
  <si>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</si>
  <si>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</si>
  <si>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</si>
  <si>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</si>
  <si>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</si>
  <si>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</si>
  <si>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</si>
  <si>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</si>
  <si>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</si>
  <si>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</si>
  <si>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</si>
  <si>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</si>
  <si>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</si>
  <si>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</si>
  <si>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</si>
  <si>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</si>
  <si>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</si>
  <si>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</si>
  <si>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</si>
  <si>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</si>
  <si>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</si>
  <si>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</si>
  <si>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</si>
  <si>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</si>
  <si>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</si>
  <si>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</si>
  <si>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</si>
  <si>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</si>
  <si>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</si>
  <si>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</si>
  <si>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</si>
  <si>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</si>
  <si>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</si>
  <si>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</si>
  <si>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</si>
  <si>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</si>
  <si>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</si>
  <si>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</si>
  <si>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</si>
  <si>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</si>
  <si>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</si>
  <si>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</si>
  <si>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</si>
  <si>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</si>
  <si>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</si>
  <si>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</si>
  <si>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</si>
  <si>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</si>
  <si>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</si>
  <si>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</si>
  <si>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</si>
  <si>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</si>
  <si>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</si>
  <si>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</si>
  <si>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</si>
  <si>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</si>
  <si>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</si>
  <si>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</si>
  <si>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</si>
  <si>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</si>
  <si>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</si>
  <si>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</si>
  <si>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</si>
  <si>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</si>
  <si>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</si>
  <si>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</si>
  <si>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</si>
  <si>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</si>
  <si>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</si>
  <si>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</si>
  <si>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</si>
  <si>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</si>
  <si>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</si>
  <si>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</si>
  <si>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</si>
  <si>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</si>
  <si>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</si>
  <si>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</si>
  <si>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</si>
  <si>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</si>
  <si>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</si>
  <si>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</si>
  <si>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</si>
  <si>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</si>
  <si>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</si>
  <si>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</si>
  <si>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</si>
  <si>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</si>
  <si>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</si>
  <si>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</si>
  <si>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</si>
  <si>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</si>
  <si>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</si>
  <si>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</si>
  <si>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</si>
  <si>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</si>
  <si>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</si>
  <si>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</si>
  <si>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</si>
  <si>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</si>
  <si>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</si>
  <si>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</si>
  <si>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</si>
  <si>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</si>
  <si>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</si>
  <si>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</si>
  <si>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</si>
  <si>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</si>
  <si>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</si>
  <si>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</si>
  <si>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</si>
  <si>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</si>
  <si>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</si>
  <si>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</si>
  <si>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</si>
  <si>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</si>
  <si>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</si>
  <si>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</si>
  <si>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</si>
  <si>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</si>
  <si>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</si>
  <si>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</si>
  <si>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</si>
  <si>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</si>
  <si>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</si>
  <si>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</si>
  <si>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</si>
  <si>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</si>
  <si>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</si>
  <si>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</si>
  <si>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</si>
  <si>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</si>
  <si>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</si>
  <si>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</si>
  <si>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</si>
  <si>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</si>
  <si>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</si>
  <si>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</si>
  <si>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</si>
  <si>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</si>
  <si>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</si>
  <si>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</si>
  <si>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</si>
  <si>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</si>
  <si>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</si>
  <si>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</si>
  <si>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</si>
  <si>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</si>
  <si>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</si>
  <si>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</si>
  <si>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</si>
  <si>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</si>
  <si>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</si>
  <si>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</si>
  <si>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</si>
  <si>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</si>
  <si>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</si>
  <si>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</si>
  <si>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</si>
  <si>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</si>
  <si>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</si>
  <si>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</si>
  <si>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</si>
  <si>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</si>
  <si>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</si>
  <si>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</si>
  <si>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</si>
  <si>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</si>
  <si>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</si>
  <si>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</si>
  <si>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</si>
  <si>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</si>
  <si>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</si>
  <si>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</si>
  <si>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</si>
  <si>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</si>
  <si>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</si>
  <si>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</si>
  <si>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</si>
  <si>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</si>
  <si>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</si>
  <si>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</si>
  <si>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</si>
  <si>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</si>
  <si>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</si>
  <si>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</si>
  <si>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</si>
  <si>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</si>
  <si>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</si>
  <si>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</si>
  <si>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</si>
  <si>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</si>
  <si>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</si>
  <si>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</si>
  <si>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</si>
  <si>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</si>
  <si>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</si>
  <si>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</si>
  <si>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</si>
  <si>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</si>
  <si>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</si>
  <si>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</si>
  <si>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</si>
  <si>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</si>
  <si>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</si>
  <si>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</si>
  <si>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</si>
  <si>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</si>
  <si>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</si>
  <si>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</si>
  <si>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</si>
  <si>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</si>
  <si>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</si>
  <si>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</si>
  <si>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</si>
  <si>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</si>
  <si>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</si>
  <si>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</si>
  <si>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</si>
  <si>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</si>
  <si>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</si>
  <si>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</si>
  <si>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</si>
  <si>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</si>
  <si>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</si>
  <si>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</si>
  <si>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</si>
  <si>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</si>
  <si>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</si>
  <si>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</si>
  <si>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</si>
  <si>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</si>
  <si>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</si>
  <si>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</si>
  <si>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</si>
  <si>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</si>
  <si>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</si>
  <si>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</si>
  <si>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</si>
  <si>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</si>
  <si>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</si>
  <si>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</si>
  <si>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</si>
  <si>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</si>
  <si>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</si>
  <si>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</si>
  <si>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</si>
  <si>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</si>
  <si>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</si>
  <si>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</si>
  <si>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</si>
  <si>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</si>
  <si>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</si>
  <si>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</si>
  <si>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</si>
  <si>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</si>
  <si>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</si>
  <si>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</si>
  <si>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</si>
  <si>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</si>
  <si>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</si>
  <si>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</si>
  <si>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</si>
  <si>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</si>
  <si>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</si>
  <si>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</si>
  <si>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</si>
  <si>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</si>
  <si>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</si>
  <si>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</si>
  <si>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</si>
  <si>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</si>
  <si>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</si>
  <si>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</si>
  <si>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</si>
  <si>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</si>
  <si>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</si>
  <si>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</si>
  <si>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</si>
  <si>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</si>
  <si>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</si>
  <si>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</si>
  <si>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</si>
  <si>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</si>
  <si>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</si>
  <si>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</si>
  <si>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</si>
  <si>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</si>
  <si>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</si>
  <si>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</si>
  <si>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</si>
  <si>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</si>
  <si>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</si>
  <si>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</si>
  <si>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</si>
  <si>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</si>
  <si>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</si>
  <si>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</si>
  <si>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</si>
  <si>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</si>
  <si>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</si>
  <si>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</si>
  <si>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</si>
  <si>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</si>
  <si>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</si>
  <si>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</si>
  <si>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</si>
  <si>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</si>
  <si>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</si>
  <si>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</si>
  <si>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</si>
  <si>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</si>
  <si>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</si>
  <si>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</si>
  <si>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</si>
  <si>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</si>
  <si>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</si>
  <si>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</si>
  <si>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</si>
  <si>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</si>
  <si>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</si>
  <si>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</si>
  <si>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</si>
  <si>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</si>
  <si>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</si>
  <si>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</si>
  <si>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</si>
  <si>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</si>
  <si>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</si>
  <si>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</si>
  <si>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</si>
  <si>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</si>
  <si>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</si>
  <si>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</si>
  <si>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</si>
  <si>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</si>
  <si>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</si>
  <si>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</si>
  <si>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</si>
  <si>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</si>
  <si>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</si>
  <si>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</si>
  <si>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</si>
  <si>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</si>
  <si>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</si>
  <si>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</si>
  <si>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</si>
  <si>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</si>
  <si>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</si>
  <si>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</si>
  <si>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</si>
  <si>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</si>
  <si>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</si>
  <si>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</si>
  <si>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</si>
  <si>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</si>
  <si>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</si>
  <si>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</si>
  <si>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</si>
  <si>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</si>
  <si>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</si>
  <si>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</si>
  <si>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</si>
  <si>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</si>
  <si>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</si>
  <si>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</si>
  <si>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</si>
  <si>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</si>
  <si>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</si>
  <si>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</si>
  <si>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</si>
  <si>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</si>
  <si>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</si>
  <si>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</si>
  <si>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</si>
  <si>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</si>
  <si>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</si>
  <si>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</si>
  <si>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</si>
  <si>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</si>
  <si>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</si>
  <si>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</si>
  <si>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</si>
  <si>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</si>
  <si>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</si>
  <si>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</si>
  <si>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</si>
  <si>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</si>
  <si>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</si>
  <si>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</si>
  <si>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</si>
  <si>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</si>
  <si>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</si>
  <si>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</si>
  <si>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</si>
  <si>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</si>
  <si>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</si>
  <si>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</si>
  <si>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</si>
  <si>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</si>
  <si>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</si>
  <si>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</si>
  <si>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</si>
  <si>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</si>
  <si>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</si>
  <si>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</si>
  <si>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</si>
  <si>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</si>
  <si>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</si>
  <si>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</si>
  <si>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</si>
  <si>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</si>
  <si>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</si>
  <si>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</si>
  <si>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</si>
  <si>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</si>
  <si>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</si>
  <si>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</si>
  <si>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</si>
  <si>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</si>
  <si>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</si>
  <si>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</si>
  <si>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</si>
  <si>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</si>
  <si>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</si>
  <si>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</si>
  <si>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</si>
  <si>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</si>
  <si>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</si>
  <si>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</si>
  <si>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</si>
  <si>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</si>
  <si>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</si>
  <si>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</si>
  <si>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</si>
  <si>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</si>
  <si>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</si>
  <si>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</si>
  <si>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</si>
  <si>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</si>
  <si>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</si>
  <si>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</si>
  <si>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</si>
  <si>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</si>
  <si>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</si>
  <si>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</si>
  <si>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</si>
  <si>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</si>
  <si>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</si>
  <si>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</si>
  <si>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</si>
  <si>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</si>
  <si>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</si>
  <si>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</si>
  <si>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</si>
  <si>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</si>
  <si>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</si>
  <si>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</si>
  <si>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</si>
  <si>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</si>
  <si>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</si>
  <si>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</si>
  <si>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</si>
  <si>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</si>
  <si>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</si>
  <si>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</si>
  <si>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</si>
  <si>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</si>
  <si>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</si>
  <si>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</si>
  <si>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</si>
  <si>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</si>
  <si>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</si>
  <si>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</si>
  <si>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</si>
  <si>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</si>
  <si>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</si>
  <si>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</si>
  <si>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</si>
  <si>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</si>
  <si>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</si>
  <si>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</si>
  <si>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</si>
  <si>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</si>
  <si>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</si>
  <si>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</si>
  <si>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</si>
  <si>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</si>
  <si>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</si>
  <si>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</si>
  <si>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</si>
  <si>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</si>
  <si>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</si>
  <si>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</si>
  <si>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</si>
  <si>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</si>
  <si>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</si>
  <si>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</si>
  <si>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</si>
  <si>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</si>
  <si>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</si>
  <si>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</si>
  <si>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</si>
  <si>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</si>
  <si>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</si>
  <si>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</si>
  <si>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</si>
  <si>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</si>
  <si>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</si>
  <si>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</si>
  <si>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</si>
  <si>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</si>
  <si>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</si>
  <si>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</si>
  <si>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</si>
  <si>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</si>
  <si>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</si>
  <si>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</si>
  <si>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</si>
  <si>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</si>
  <si>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</si>
  <si>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</si>
  <si>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</si>
  <si>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</si>
  <si>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</si>
  <si>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</si>
  <si>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</si>
  <si>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</si>
  <si>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</si>
  <si>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</si>
  <si>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</si>
  <si>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</si>
  <si>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</si>
  <si>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</si>
  <si>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</si>
  <si>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</si>
  <si>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</si>
  <si>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</si>
  <si>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</si>
  <si>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</si>
  <si>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</si>
  <si>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</si>
  <si>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</si>
  <si>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</si>
  <si>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</si>
  <si>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</si>
  <si>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</si>
  <si>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</si>
  <si>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</si>
  <si>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</si>
  <si>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</si>
  <si>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</si>
  <si>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</si>
  <si>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</si>
  <si>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</si>
  <si>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</si>
  <si>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</si>
  <si>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</si>
  <si>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</si>
  <si>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</si>
  <si>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</si>
  <si>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</si>
  <si>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</si>
  <si>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</si>
  <si>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</si>
  <si>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</si>
  <si>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</si>
  <si>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</si>
  <si>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</si>
  <si>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</si>
  <si>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</si>
  <si>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</si>
  <si>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</si>
  <si>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</si>
  <si>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</si>
  <si>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</si>
  <si>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</si>
  <si>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</si>
  <si>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</si>
  <si>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</si>
  <si>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</si>
  <si>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</si>
  <si>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</si>
  <si>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</si>
  <si>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</si>
  <si>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</si>
  <si>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</si>
  <si>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</si>
  <si>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</si>
  <si>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</si>
  <si>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</si>
  <si>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</si>
  <si>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</si>
  <si>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</si>
  <si>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</si>
  <si>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</si>
  <si>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</si>
  <si>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</si>
  <si>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</si>
  <si>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</si>
  <si>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</si>
  <si>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</si>
  <si>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</si>
  <si>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</si>
  <si>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</si>
  <si>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</si>
  <si>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</si>
  <si>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</si>
  <si>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</si>
  <si>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</si>
  <si>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</si>
  <si>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</si>
  <si>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</si>
  <si>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</si>
  <si>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</si>
  <si>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</si>
  <si>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</si>
  <si>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</si>
  <si>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</si>
  <si>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</si>
  <si>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</si>
  <si>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</si>
  <si>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</si>
  <si>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</si>
  <si>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</si>
  <si>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</si>
  <si>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</si>
  <si>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</si>
  <si>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</si>
  <si>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</si>
  <si>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</si>
  <si>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</si>
  <si>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</si>
  <si>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</si>
  <si>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</si>
  <si>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</si>
  <si>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</si>
  <si>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</si>
  <si>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</si>
  <si>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</si>
  <si>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</si>
  <si>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</si>
  <si>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</si>
  <si>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</si>
  <si>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</si>
  <si>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</si>
  <si>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</si>
  <si>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</si>
  <si>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</si>
  <si>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</si>
  <si>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</si>
  <si>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</si>
  <si>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</si>
  <si>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</si>
  <si>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</si>
  <si>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</si>
  <si>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</si>
  <si>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</si>
  <si>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</si>
  <si>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</si>
  <si>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</si>
  <si>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</si>
  <si>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</si>
  <si>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</si>
  <si>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</si>
  <si>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</si>
  <si>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</si>
  <si>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</si>
  <si>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</si>
  <si>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</si>
  <si>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</si>
  <si>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</si>
  <si>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</si>
  <si>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</si>
  <si>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</si>
  <si>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</si>
  <si>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</si>
  <si>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</si>
  <si>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</si>
  <si>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</si>
  <si>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</si>
  <si>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</si>
  <si>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</si>
  <si>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</si>
  <si>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</si>
  <si>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</si>
  <si>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</si>
  <si>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</si>
  <si>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</si>
  <si>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</si>
  <si>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</si>
  <si>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</si>
  <si>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</si>
  <si>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</si>
  <si>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</si>
  <si>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</si>
  <si>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</si>
  <si>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</si>
  <si>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</si>
  <si>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</si>
  <si>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</si>
  <si>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</si>
  <si>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</si>
  <si>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</si>
  <si>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</si>
  <si>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</si>
  <si>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</si>
  <si>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</si>
  <si>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</si>
  <si>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</si>
  <si>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</si>
  <si>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</si>
  <si>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</si>
  <si>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</si>
  <si>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</si>
  <si>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</si>
  <si>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</si>
  <si>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</si>
  <si>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</si>
  <si>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</si>
  <si>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</si>
  <si>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</si>
  <si>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</si>
  <si>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</si>
  <si>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</si>
  <si>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</si>
  <si>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</si>
  <si>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</si>
  <si>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</si>
  <si>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</si>
  <si>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</si>
  <si>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</si>
  <si>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</si>
  <si>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</si>
  <si>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</si>
  <si>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</si>
  <si>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</si>
  <si>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</si>
  <si>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</si>
  <si>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</si>
  <si>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</si>
  <si>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</si>
  <si>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</si>
  <si>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</si>
  <si>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</si>
  <si>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</si>
  <si>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</si>
  <si>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</si>
  <si>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</si>
  <si>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</si>
  <si>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</si>
  <si>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</si>
  <si>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</si>
  <si>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</si>
  <si>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</si>
  <si>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</si>
  <si>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</si>
  <si>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</si>
  <si>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</si>
  <si>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</si>
  <si>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</si>
  <si>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</si>
  <si>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</si>
  <si>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</si>
  <si>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</si>
  <si>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</si>
  <si>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</si>
  <si>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</si>
  <si>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</si>
  <si>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</si>
  <si>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</si>
  <si>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</si>
  <si>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</si>
  <si>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</si>
  <si>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</si>
  <si>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</si>
  <si>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</si>
  <si>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</si>
  <si>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</si>
  <si>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</si>
  <si>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</si>
  <si>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</si>
  <si>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</si>
  <si>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</si>
  <si>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</si>
  <si>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</si>
  <si>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</si>
  <si>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</si>
  <si>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</si>
  <si>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</si>
  <si>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</si>
  <si>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</si>
  <si>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</si>
  <si>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</si>
  <si>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</si>
  <si>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</si>
  <si>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</si>
  <si>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</si>
  <si>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</si>
  <si>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</si>
  <si>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</si>
  <si>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</si>
  <si>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</si>
  <si>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</si>
  <si>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</si>
  <si>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</si>
  <si>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</si>
  <si>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</si>
  <si>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</si>
  <si>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</si>
  <si>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</si>
  <si>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</si>
  <si>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</si>
  <si>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</si>
  <si>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</si>
  <si>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</si>
  <si>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</si>
  <si>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</si>
  <si>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</si>
  <si>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</si>
  <si>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</si>
  <si>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</si>
  <si>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</si>
  <si>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</si>
  <si>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</si>
  <si>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</si>
  <si>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</si>
  <si>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</si>
  <si>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</si>
  <si>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</si>
  <si>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</si>
  <si>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</si>
  <si>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</si>
  <si>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</si>
  <si>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</si>
  <si>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</si>
  <si>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</si>
  <si>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</si>
  <si>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</si>
  <si>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</si>
  <si>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</si>
  <si>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</si>
  <si>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</si>
  <si>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</si>
  <si>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</si>
  <si>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</si>
  <si>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</si>
  <si>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</si>
  <si>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</si>
  <si>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</si>
  <si>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</si>
  <si>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</si>
  <si>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</si>
  <si>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</si>
  <si>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</si>
  <si>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</si>
  <si>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</si>
  <si>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</si>
  <si>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</si>
  <si>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</si>
  <si>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</si>
  <si>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</si>
  <si>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</si>
  <si>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</si>
  <si>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</si>
  <si>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</si>
  <si>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</si>
  <si>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</si>
  <si>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</si>
  <si>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</si>
  <si>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</si>
  <si>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</si>
  <si>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</si>
  <si>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</si>
  <si>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</si>
  <si>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</si>
  <si>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</si>
  <si>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</si>
  <si>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</si>
  <si>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</si>
  <si>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</si>
  <si>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</si>
  <si>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</si>
  <si>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</si>
  <si>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</si>
  <si>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</si>
  <si>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</si>
  <si>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</si>
  <si>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</si>
  <si>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</si>
  <si>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</si>
  <si>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</si>
  <si>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</si>
  <si>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</si>
  <si>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</si>
  <si>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</si>
  <si>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</si>
  <si>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</si>
  <si>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</si>
  <si>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</si>
  <si>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</si>
  <si>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</si>
  <si>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</si>
  <si>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</si>
  <si>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</si>
  <si>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</si>
  <si>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</si>
  <si>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</si>
  <si>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</si>
  <si>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</si>
  <si>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</si>
  <si>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</si>
  <si>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</si>
  <si>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</si>
  <si>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</si>
  <si>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</si>
  <si>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</si>
  <si>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</si>
  <si>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</si>
  <si>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</si>
  <si>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</si>
  <si>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</si>
  <si>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</si>
  <si>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</si>
  <si>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</si>
  <si>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</si>
  <si>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</si>
  <si>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</si>
  <si>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</si>
  <si>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</si>
  <si>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</si>
  <si>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</si>
  <si>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</si>
  <si>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</si>
  <si>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</si>
  <si>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</si>
  <si>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</si>
  <si>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</si>
  <si>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</si>
  <si>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</si>
  <si>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</si>
  <si>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</si>
  <si>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</si>
  <si>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</si>
  <si>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</si>
  <si>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</si>
  <si>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</si>
  <si>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</si>
  <si>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</si>
  <si>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</si>
  <si>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</si>
  <si>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</si>
  <si>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</si>
  <si>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</si>
  <si>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</si>
  <si>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</si>
  <si>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</si>
  <si>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</si>
  <si>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</si>
  <si>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</si>
  <si>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</si>
  <si>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</si>
  <si>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</si>
  <si>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</si>
  <si>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</si>
  <si>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</si>
  <si>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</si>
  <si>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</si>
  <si>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</si>
  <si>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</si>
  <si>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</si>
  <si>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</si>
  <si>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</si>
  <si>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</si>
  <si>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</si>
  <si>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</si>
  <si>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</si>
  <si>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</si>
  <si>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</si>
  <si>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</si>
  <si>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</si>
  <si>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</si>
  <si>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</si>
  <si>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</si>
  <si>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</si>
  <si>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</si>
  <si>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</si>
  <si>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</si>
  <si>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</si>
  <si>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</si>
  <si>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</si>
  <si>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</si>
  <si>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</si>
  <si>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</si>
  <si>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</si>
  <si>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</si>
  <si>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</si>
  <si>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</si>
  <si>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</si>
  <si>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</si>
  <si>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</si>
  <si>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</si>
  <si>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</si>
  <si>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</si>
  <si>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</si>
  <si>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</si>
  <si>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</si>
  <si>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</si>
  <si>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</si>
  <si>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</si>
  <si>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</si>
  <si>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</si>
  <si>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</si>
  <si>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</si>
  <si>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</si>
  <si>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</si>
  <si>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</si>
  <si>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</si>
  <si>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</si>
  <si>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</si>
  <si>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</si>
  <si>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</si>
  <si>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</si>
  <si>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</si>
  <si>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</si>
  <si>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</si>
  <si>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</si>
  <si>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</si>
  <si>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</si>
  <si>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</si>
  <si>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</si>
  <si>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</si>
  <si>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</si>
  <si>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</si>
  <si>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</si>
  <si>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</si>
  <si>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</si>
  <si>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</si>
  <si>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</si>
  <si>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</si>
  <si>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</si>
  <si>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</si>
  <si>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</si>
  <si>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</si>
  <si>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</si>
  <si>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</si>
  <si>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</si>
  <si>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</si>
  <si>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</si>
  <si>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</si>
  <si>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</si>
  <si>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</si>
  <si>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</si>
  <si>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</si>
  <si>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</si>
  <si>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</si>
  <si>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</si>
  <si>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</si>
  <si>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</si>
  <si>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</si>
  <si>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</si>
  <si>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</si>
  <si>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</si>
  <si>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</si>
  <si>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</si>
  <si>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</si>
  <si>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</si>
  <si>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</si>
  <si>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</si>
  <si>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</si>
  <si>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</si>
  <si>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</si>
  <si>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</si>
  <si>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</si>
  <si>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</si>
  <si>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</si>
  <si>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</si>
  <si>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</si>
  <si>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</si>
  <si>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</si>
  <si>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</si>
  <si>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</si>
  <si>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</si>
  <si>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</si>
  <si>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</si>
  <si>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</si>
  <si>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</si>
  <si>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</si>
  <si>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</si>
  <si>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</si>
  <si>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</si>
  <si>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</si>
  <si>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</si>
  <si>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</si>
  <si>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</si>
  <si>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</si>
  <si>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</si>
  <si>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</si>
  <si>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</si>
  <si>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</si>
  <si>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</si>
  <si>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</si>
  <si>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</si>
  <si>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</si>
  <si>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</si>
  <si>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</si>
  <si>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</si>
  <si>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</si>
  <si>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</si>
  <si>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</si>
  <si>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</si>
  <si>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</si>
  <si>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</si>
  <si>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</si>
  <si>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</si>
  <si>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</si>
  <si>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</si>
  <si>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</si>
  <si>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</si>
  <si>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</si>
  <si>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</si>
  <si>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</si>
  <si>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</si>
  <si>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</si>
  <si>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</si>
  <si>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</si>
  <si>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</si>
  <si>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</si>
  <si>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</si>
  <si>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</si>
  <si>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</si>
  <si>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</si>
  <si>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</si>
  <si>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</si>
  <si>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</si>
  <si>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</si>
  <si>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</si>
  <si>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</si>
  <si>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</si>
  <si>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</si>
  <si>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</si>
  <si>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</si>
  <si>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</si>
  <si>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</si>
  <si>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</si>
  <si>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</si>
  <si>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</si>
  <si>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</si>
  <si>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</si>
  <si>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</si>
  <si>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</si>
  <si>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</si>
  <si>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</si>
  <si>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</si>
  <si>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</si>
  <si>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</si>
  <si>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</si>
  <si>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</si>
  <si>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</si>
  <si>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</si>
  <si>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</si>
  <si>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</si>
  <si>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</si>
  <si>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</si>
  <si>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</si>
  <si>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</si>
  <si>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</si>
  <si>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</si>
  <si>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</si>
  <si>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</si>
  <si>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</si>
  <si>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</si>
  <si>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</si>
  <si>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</si>
  <si>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</si>
  <si>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</si>
  <si>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</si>
  <si>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</si>
  <si>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</si>
  <si>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</si>
  <si>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</si>
  <si>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</si>
  <si>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</si>
  <si>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</si>
  <si>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</si>
  <si>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</si>
  <si>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</si>
  <si>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</si>
  <si>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</si>
  <si>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</si>
  <si>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</si>
  <si>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</si>
  <si>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</si>
  <si>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</si>
  <si>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</si>
  <si>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</si>
  <si>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</si>
  <si>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</si>
  <si>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</si>
  <si>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</si>
  <si>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</si>
  <si>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</si>
  <si>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</si>
  <si>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</si>
  <si>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</si>
  <si>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</si>
  <si>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</si>
  <si>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</si>
  <si>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</si>
  <si>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</si>
  <si>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</si>
  <si>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</si>
  <si>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</si>
  <si>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</si>
  <si>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</si>
  <si>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</si>
  <si>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</si>
  <si>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</si>
  <si>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</si>
  <si>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</si>
  <si>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</si>
  <si>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</si>
  <si>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</si>
  <si>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</si>
  <si>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</si>
  <si>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</si>
  <si>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</si>
  <si>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</si>
  <si>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</si>
  <si>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</si>
  <si>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</si>
  <si>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</si>
  <si>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</si>
  <si>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</si>
  <si>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</si>
  <si>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</si>
  <si>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</si>
  <si>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</si>
  <si>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</si>
  <si>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</si>
  <si>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</si>
  <si>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</si>
  <si>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</si>
  <si>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</si>
  <si>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</si>
  <si>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</si>
  <si>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</si>
  <si>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</si>
  <si>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</si>
  <si>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</si>
  <si>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</si>
  <si>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</si>
  <si>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</si>
  <si>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</si>
  <si>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</si>
  <si>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</si>
  <si>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</si>
  <si>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</si>
  <si>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</si>
  <si>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</si>
  <si>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</si>
  <si>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</si>
  <si>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</si>
  <si>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</si>
  <si>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</si>
  <si>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</si>
  <si>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</si>
  <si>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</si>
  <si>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</si>
  <si>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</si>
  <si>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</si>
  <si>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</si>
  <si>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</si>
  <si>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</si>
  <si>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</si>
  <si>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</si>
  <si>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</si>
  <si>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</si>
  <si>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</si>
  <si>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</si>
  <si>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</si>
  <si>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</si>
  <si>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</si>
  <si>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</si>
  <si>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</si>
  <si>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</si>
  <si>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</si>
  <si>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</si>
  <si>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</si>
  <si>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</si>
  <si>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</si>
  <si>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</si>
  <si>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</si>
  <si>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</si>
  <si>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</si>
  <si>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</si>
  <si>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</si>
  <si>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</si>
  <si>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</si>
  <si>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</si>
  <si>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</si>
  <si>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</si>
  <si>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</si>
  <si>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</si>
  <si>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</si>
  <si>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</si>
  <si>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</si>
  <si>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</si>
  <si>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</si>
  <si>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</si>
  <si>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</si>
  <si>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</si>
  <si>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</si>
  <si>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</si>
  <si>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</si>
  <si>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</si>
  <si>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</si>
  <si>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</si>
  <si>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</si>
  <si>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</si>
  <si>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</si>
  <si>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</si>
  <si>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</si>
  <si>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</si>
  <si>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</si>
  <si>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</si>
  <si>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</si>
  <si>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</si>
  <si>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</si>
  <si>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</si>
  <si>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</si>
  <si>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</si>
  <si>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</si>
  <si>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</si>
  <si>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</si>
  <si>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</si>
  <si>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</si>
  <si>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</si>
  <si>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</si>
  <si>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</si>
  <si>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</si>
  <si>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</si>
  <si>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</si>
  <si>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</si>
  <si>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</si>
  <si>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</si>
  <si>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</si>
  <si>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</si>
  <si>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</si>
  <si>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</si>
  <si>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</si>
  <si>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</si>
  <si>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</si>
  <si>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</si>
  <si>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</si>
  <si>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</si>
  <si>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</si>
  <si>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</si>
  <si>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</si>
  <si>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</si>
  <si>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</si>
  <si>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</si>
  <si>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</si>
  <si>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</si>
  <si>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</si>
  <si>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</si>
  <si>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</si>
  <si>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</si>
  <si>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</si>
  <si>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</si>
  <si>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</si>
  <si>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</si>
  <si>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</si>
  <si>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</si>
  <si>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</si>
  <si>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</si>
  <si>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</si>
  <si>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</si>
  <si>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</si>
  <si>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</si>
  <si>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</si>
  <si>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</si>
  <si>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</si>
  <si>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</si>
  <si>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</si>
  <si>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</si>
  <si>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</si>
  <si>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</si>
  <si>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</si>
  <si>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</si>
  <si>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</si>
  <si>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</si>
  <si>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</si>
  <si>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</si>
  <si>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</si>
  <si>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</si>
  <si>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</si>
  <si>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</si>
  <si>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</si>
  <si>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</si>
  <si>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</si>
  <si>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</si>
  <si>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</si>
  <si>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</si>
  <si>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</si>
  <si>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</si>
  <si>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</si>
  <si>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</si>
  <si>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</si>
  <si>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</si>
  <si>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</si>
  <si>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</si>
  <si>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</si>
  <si>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</si>
  <si>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</si>
  <si>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</si>
  <si>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</si>
  <si>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</si>
  <si>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</si>
  <si>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</si>
  <si>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</si>
  <si>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</si>
  <si>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</si>
  <si>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</si>
  <si>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</si>
  <si>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</si>
  <si>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</si>
  <si>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</si>
  <si>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</si>
  <si>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</si>
  <si>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</si>
  <si>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</si>
  <si>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</si>
  <si>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</si>
  <si>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</si>
  <si>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</si>
  <si>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</si>
  <si>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</si>
  <si>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</si>
  <si>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</si>
  <si>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</si>
  <si>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</si>
  <si>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</si>
  <si>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</si>
  <si>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</si>
  <si>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</si>
  <si>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</si>
  <si>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</si>
  <si>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</si>
  <si>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</si>
  <si>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</si>
  <si>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</si>
  <si>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</si>
  <si>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</si>
  <si>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</si>
  <si>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</si>
  <si>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</si>
  <si>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</si>
  <si>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</si>
  <si>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</si>
  <si>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</si>
  <si>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</si>
  <si>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</si>
  <si>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</si>
  <si>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</si>
  <si>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</si>
  <si>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</si>
  <si>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</si>
  <si>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</si>
  <si>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</si>
  <si>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</si>
  <si>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</si>
  <si>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</si>
  <si>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</si>
  <si>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</si>
  <si>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</si>
  <si>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</si>
  <si>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</si>
  <si>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</si>
  <si>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</si>
  <si>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</si>
  <si>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</si>
  <si>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</si>
  <si>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</si>
  <si>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</si>
  <si>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</si>
  <si>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</si>
  <si>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</si>
  <si>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</si>
  <si>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</si>
  <si>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</si>
  <si>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</si>
  <si>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</si>
  <si>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</si>
  <si>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</si>
  <si>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</si>
  <si>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</si>
  <si>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</si>
  <si>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</si>
  <si>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</si>
  <si>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</si>
  <si>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</si>
  <si>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</si>
  <si>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</si>
  <si>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</si>
  <si>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</si>
  <si>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</si>
  <si>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</si>
  <si>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</si>
  <si>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</si>
  <si>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</si>
  <si>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</si>
  <si>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</si>
  <si>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</si>
  <si>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</si>
  <si>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</si>
  <si>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</si>
  <si>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</si>
  <si>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</si>
  <si>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</si>
  <si>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</si>
  <si>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</si>
  <si>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</si>
  <si>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</si>
  <si>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</si>
  <si>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</si>
  <si>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</si>
  <si>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</si>
  <si>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</si>
  <si>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</si>
  <si>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</si>
  <si>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</si>
  <si>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</si>
  <si>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</si>
  <si>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</si>
  <si>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</si>
  <si>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</si>
  <si>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</si>
  <si>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</si>
  <si>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</si>
  <si>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</si>
  <si>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</si>
  <si>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</si>
  <si>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</si>
  <si>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</si>
  <si>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</si>
  <si>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</si>
  <si>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</si>
  <si>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</si>
  <si>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</si>
  <si>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</si>
  <si>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</si>
  <si>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</si>
  <si>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</si>
  <si>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</si>
  <si>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</si>
  <si>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</si>
  <si>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</si>
  <si>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</si>
  <si>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</si>
  <si>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</si>
  <si>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</si>
  <si>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</si>
  <si>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</si>
  <si>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</si>
  <si>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</si>
  <si>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</si>
  <si>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</si>
  <si>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</si>
  <si>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</si>
  <si>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</si>
  <si>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</si>
  <si>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</si>
  <si>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</si>
  <si>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</si>
  <si>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</si>
  <si>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</si>
  <si>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</si>
  <si>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</si>
  <si>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</si>
  <si>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</si>
  <si>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</si>
  <si>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</si>
  <si>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</si>
  <si>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</si>
  <si>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</si>
  <si>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</si>
  <si>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</si>
  <si>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</si>
  <si>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</si>
  <si>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</si>
  <si>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</si>
  <si>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</si>
  <si>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</si>
  <si>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</si>
  <si>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</si>
  <si>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</si>
  <si>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</si>
  <si>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</si>
  <si>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</si>
  <si>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</si>
  <si>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</si>
  <si>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</si>
  <si>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</si>
  <si>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</si>
  <si>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</si>
  <si>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</si>
  <si>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</si>
  <si>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</si>
  <si>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</si>
  <si>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</si>
  <si>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</si>
  <si>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</si>
  <si>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</si>
  <si>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</si>
  <si>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</si>
  <si>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</si>
  <si>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</si>
  <si>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</si>
  <si>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</si>
  <si>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</si>
  <si>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</si>
  <si>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</si>
  <si>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</si>
  <si>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</si>
  <si>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</si>
  <si>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</si>
  <si>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</si>
  <si>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</si>
  <si>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</si>
  <si>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</si>
  <si>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</si>
  <si>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</si>
  <si>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</si>
  <si>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</si>
  <si>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</si>
  <si>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</si>
  <si>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</si>
  <si>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</si>
  <si>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</si>
  <si>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</si>
  <si>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</si>
  <si>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</si>
  <si>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</si>
  <si>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</si>
  <si>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</si>
  <si>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</si>
  <si>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</si>
  <si>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</si>
  <si>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</si>
  <si>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</si>
  <si>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</si>
  <si>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</si>
  <si>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</si>
  <si>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</si>
  <si>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</si>
  <si>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</si>
  <si>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</si>
  <si>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</si>
  <si>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</si>
  <si>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</si>
  <si>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</si>
  <si>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</si>
  <si>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</si>
  <si>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</si>
  <si>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</si>
  <si>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</si>
  <si>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</si>
  <si>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</si>
  <si>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</si>
  <si>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</si>
  <si>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</si>
  <si>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</si>
  <si>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</si>
  <si>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</si>
  <si>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</si>
  <si>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</si>
  <si>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</si>
  <si>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</si>
  <si>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</si>
  <si>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</si>
  <si>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</si>
  <si>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</si>
  <si>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</si>
  <si>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</si>
  <si>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</si>
  <si>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</si>
  <si>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</si>
  <si>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</si>
  <si>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</si>
  <si>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</si>
  <si>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</si>
  <si>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</si>
  <si>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</si>
  <si>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</si>
  <si>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</si>
  <si>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</si>
  <si>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</si>
  <si>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</si>
  <si>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</si>
  <si>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</si>
  <si>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</si>
  <si>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</si>
  <si>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</si>
  <si>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</si>
  <si>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</si>
  <si>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</si>
  <si>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</si>
  <si>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</si>
  <si>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</si>
  <si>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</si>
  <si>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</si>
  <si>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</si>
  <si>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</si>
  <si>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</si>
  <si>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</si>
  <si>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</si>
  <si>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</si>
  <si>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</si>
  <si>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</si>
  <si>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</si>
  <si>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</si>
  <si>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</si>
  <si>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</si>
  <si>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</si>
  <si>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</si>
  <si>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</si>
  <si>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</si>
  <si>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</si>
  <si>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</si>
  <si>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</si>
  <si>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</si>
  <si>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</si>
  <si>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</si>
  <si>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</si>
  <si>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</si>
  <si>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</si>
  <si>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</si>
  <si>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</si>
  <si>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</si>
  <si>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</si>
  <si>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</si>
  <si>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</si>
  <si>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</si>
  <si>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</si>
  <si>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</si>
  <si>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</si>
  <si>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</si>
  <si>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</si>
  <si>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</si>
  <si>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</si>
  <si>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</si>
  <si>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</si>
  <si>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</si>
  <si>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</si>
  <si>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</si>
  <si>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</si>
  <si>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</si>
  <si>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</si>
  <si>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</si>
  <si>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</si>
  <si>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</si>
  <si>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</si>
  <si>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</si>
  <si>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</si>
  <si>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</si>
  <si>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</si>
  <si>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</si>
  <si>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</si>
  <si>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</si>
  <si>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</si>
  <si>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</si>
  <si>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</si>
  <si>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</si>
  <si>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</si>
  <si>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</si>
  <si>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</si>
  <si>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</si>
  <si>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</si>
  <si>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</si>
  <si>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</si>
  <si>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</si>
  <si>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</si>
  <si>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</si>
  <si>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</si>
  <si>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</si>
  <si>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</si>
  <si>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</si>
  <si>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</si>
  <si>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</si>
  <si>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</si>
  <si>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</si>
  <si>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</si>
  <si>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</si>
  <si>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</si>
  <si>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</si>
  <si>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</si>
  <si>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</si>
  <si>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</si>
  <si>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</si>
  <si>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</si>
  <si>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</si>
  <si>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</si>
  <si>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</si>
  <si>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</si>
  <si>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</si>
  <si>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</si>
  <si>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</si>
  <si>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</si>
  <si>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</si>
  <si>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</si>
  <si>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</si>
  <si>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</si>
  <si>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</si>
  <si>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</si>
  <si>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</si>
  <si>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</si>
  <si>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</si>
  <si>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</si>
  <si>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</si>
  <si>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</si>
  <si>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</si>
  <si>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</si>
  <si>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</si>
  <si>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</si>
  <si>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</si>
  <si>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</si>
  <si>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</si>
  <si>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</si>
  <si>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</si>
  <si>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</si>
  <si>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</si>
  <si>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</si>
  <si>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</si>
  <si>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</si>
  <si>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</si>
  <si>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</si>
  <si>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</si>
  <si>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</si>
  <si>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</si>
  <si>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</si>
  <si>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</si>
  <si>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</si>
  <si>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</si>
  <si>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</si>
  <si>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</si>
  <si>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</si>
  <si>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</si>
  <si>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</si>
  <si>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</si>
  <si>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</si>
  <si>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</si>
  <si>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</si>
  <si>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</si>
  <si>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</si>
  <si>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</si>
  <si>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</si>
  <si>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</si>
  <si>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</si>
  <si>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</si>
  <si>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</si>
  <si>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</si>
  <si>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</si>
  <si>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</si>
  <si>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</si>
  <si>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</si>
  <si>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</si>
  <si>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</si>
  <si>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</si>
  <si>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</si>
  <si>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</si>
  <si>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</si>
  <si>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</si>
  <si>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</si>
  <si>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</si>
  <si>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</si>
  <si>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</si>
  <si>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</si>
  <si>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</si>
  <si>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</si>
  <si>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</si>
  <si>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</si>
  <si>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</si>
  <si>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</si>
  <si>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</si>
  <si>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</si>
  <si>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</si>
  <si>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</si>
  <si>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</si>
  <si>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</si>
  <si>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</si>
  <si>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</si>
  <si>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</si>
  <si>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</si>
  <si>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</si>
  <si>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</si>
  <si>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</si>
  <si>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</si>
  <si>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</si>
  <si>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</si>
  <si>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</si>
  <si>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</si>
  <si>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</si>
  <si>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</si>
  <si>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</si>
  <si>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</si>
  <si>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</si>
  <si>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</si>
  <si>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</si>
  <si>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</si>
  <si>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</si>
  <si>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</si>
  <si>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</si>
  <si>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</si>
  <si>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</si>
  <si>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</si>
  <si>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</si>
  <si>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</si>
  <si>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</si>
  <si>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</si>
  <si>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</si>
  <si>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</si>
  <si>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</si>
  <si>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</si>
  <si>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</si>
  <si>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</si>
  <si>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</si>
  <si>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</si>
  <si>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</si>
  <si>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</si>
  <si>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</si>
  <si>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</si>
  <si>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</si>
  <si>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</si>
  <si>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</si>
  <si>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</si>
  <si>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</si>
  <si>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</si>
  <si>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</si>
  <si>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</si>
  <si>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</si>
  <si>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</si>
  <si>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</si>
  <si>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</si>
  <si>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</si>
  <si>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</si>
  <si>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</si>
  <si>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</si>
  <si>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</si>
  <si>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</si>
  <si>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</si>
  <si>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</si>
  <si>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</si>
  <si>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</si>
  <si>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</si>
  <si>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</si>
  <si>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</si>
  <si>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</si>
  <si>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</si>
  <si>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</si>
  <si>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</si>
  <si>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</si>
  <si>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</si>
  <si>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</si>
  <si>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</si>
  <si>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</si>
  <si>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</si>
  <si>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</si>
  <si>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</si>
  <si>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</si>
  <si>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</si>
  <si>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</si>
  <si>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</si>
  <si>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</si>
  <si>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</si>
  <si>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</si>
  <si>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</si>
  <si>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</si>
  <si>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</si>
  <si>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</si>
  <si>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</si>
  <si>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</si>
  <si>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</si>
  <si>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</si>
  <si>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</si>
  <si>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</si>
  <si>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</si>
  <si>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</si>
  <si>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</si>
  <si>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</si>
  <si>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</si>
  <si>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</si>
  <si>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</si>
  <si>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</si>
  <si>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</si>
  <si>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</si>
  <si>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</si>
  <si>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</si>
  <si>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</si>
  <si>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</si>
  <si>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</si>
  <si>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</si>
  <si>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</si>
  <si>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</si>
  <si>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</si>
  <si>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</si>
  <si>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</si>
  <si>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</si>
  <si>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</si>
  <si>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</si>
  <si>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</si>
  <si>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</si>
  <si>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</si>
  <si>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</si>
  <si>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</si>
  <si>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</si>
  <si>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</si>
  <si>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</si>
  <si>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</si>
  <si>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</si>
  <si>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</si>
  <si>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</si>
  <si>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</si>
  <si>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</si>
  <si>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</si>
  <si>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</si>
  <si>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</si>
  <si>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</si>
  <si>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</si>
  <si>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</si>
  <si>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</si>
  <si>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</si>
  <si>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</si>
  <si>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</si>
  <si>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</si>
  <si>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</si>
  <si>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</si>
  <si>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</si>
  <si>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</si>
  <si>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</si>
  <si>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</si>
  <si>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</si>
  <si>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</si>
  <si>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</si>
  <si>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</si>
  <si>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</si>
  <si>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</si>
  <si>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</si>
  <si>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</si>
  <si>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</si>
  <si>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</si>
  <si>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</si>
  <si>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</si>
  <si>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</si>
  <si>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</si>
  <si>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</si>
  <si>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</si>
  <si>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</si>
  <si>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</si>
  <si>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</si>
  <si>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</si>
  <si>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</si>
  <si>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</si>
  <si>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</si>
  <si>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</si>
  <si>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</si>
  <si>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</si>
  <si>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</si>
  <si>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</si>
  <si>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</si>
  <si>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</si>
  <si>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</si>
  <si>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</si>
  <si>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</si>
  <si>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</si>
  <si>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</si>
  <si>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</si>
  <si>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</si>
  <si>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</si>
  <si>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</si>
  <si>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</si>
  <si>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</si>
  <si>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</si>
  <si>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</si>
  <si>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</si>
  <si>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</si>
  <si>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</si>
  <si>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</si>
  <si>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</si>
  <si>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</si>
  <si>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</si>
  <si>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</si>
  <si>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</si>
  <si>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</si>
  <si>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</si>
  <si>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</si>
  <si>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</si>
  <si>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</si>
  <si>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</si>
  <si>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</si>
  <si>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</si>
  <si>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</si>
  <si>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</si>
  <si>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</si>
  <si>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</si>
  <si>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</si>
  <si>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</si>
  <si>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</si>
  <si>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</si>
  <si>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</si>
  <si>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</si>
  <si>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</si>
  <si>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</si>
  <si>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</si>
  <si>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</si>
  <si>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</si>
  <si>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</si>
  <si>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</si>
  <si>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</si>
  <si>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</si>
  <si>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</si>
  <si>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</si>
  <si>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</si>
  <si>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</si>
  <si>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</si>
  <si>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</si>
  <si>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</si>
  <si>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</si>
  <si>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</si>
  <si>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</si>
  <si>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</si>
  <si>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</si>
  <si>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</si>
  <si>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</si>
  <si>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</si>
  <si>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</si>
  <si>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</si>
  <si>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</si>
  <si>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</si>
  <si>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</si>
  <si>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</si>
  <si>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</si>
  <si>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</si>
  <si>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</si>
  <si>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</si>
  <si>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</si>
  <si>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</si>
  <si>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</si>
  <si>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</si>
  <si>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</si>
  <si>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</si>
  <si>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</si>
  <si>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</si>
  <si>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</si>
  <si>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</si>
  <si>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</si>
  <si>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</si>
  <si>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</si>
  <si>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</si>
  <si>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</si>
  <si>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</si>
  <si>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</si>
  <si>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</si>
  <si>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</si>
  <si>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</si>
  <si>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</si>
  <si>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</si>
  <si>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</si>
  <si>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</si>
  <si>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</si>
  <si>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</si>
  <si>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</si>
  <si>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</si>
  <si>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</si>
  <si>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</si>
  <si>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</si>
  <si>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</si>
  <si>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</si>
  <si>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</si>
  <si>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</si>
  <si>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</si>
  <si>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</si>
  <si>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</si>
  <si>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</si>
  <si>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</si>
  <si>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</si>
  <si>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</si>
  <si>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</si>
  <si>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</si>
  <si>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</si>
  <si>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</si>
  <si>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</si>
  <si>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</si>
  <si>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</si>
  <si>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</si>
  <si>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</si>
  <si>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</si>
  <si>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</si>
  <si>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</si>
  <si>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</si>
  <si>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</si>
  <si>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</si>
  <si>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</si>
  <si>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</si>
  <si>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</si>
  <si>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</si>
  <si>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</si>
  <si>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</si>
  <si>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</si>
  <si>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</si>
  <si>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</si>
  <si>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</si>
  <si>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</si>
  <si>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</si>
  <si>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</si>
  <si>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</si>
  <si>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</si>
  <si>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</si>
  <si>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</si>
  <si>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</si>
  <si>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</si>
  <si>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</si>
  <si>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</si>
  <si>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</si>
  <si>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</si>
  <si>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</si>
  <si>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</si>
  <si>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</si>
  <si>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</si>
  <si>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</si>
  <si>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</si>
  <si>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</si>
  <si>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</si>
  <si>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</si>
  <si>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</si>
  <si>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</si>
  <si>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</si>
  <si>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</si>
  <si>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</si>
  <si>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</si>
  <si>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</si>
  <si>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</si>
  <si>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</si>
  <si>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</si>
  <si>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</si>
  <si>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</si>
  <si>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</si>
  <si>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</si>
  <si>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</si>
  <si>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</si>
  <si>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</si>
  <si>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</si>
  <si>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</si>
  <si>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</si>
  <si>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</si>
  <si>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</si>
  <si>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</si>
  <si>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</si>
  <si>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</si>
  <si>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</si>
  <si>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</si>
  <si>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</si>
  <si>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</si>
  <si>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</si>
  <si>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</si>
  <si>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</si>
  <si>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</si>
  <si>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</si>
  <si>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</si>
  <si>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</si>
  <si>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</si>
  <si>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</si>
  <si>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</si>
  <si>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</si>
  <si>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</si>
  <si>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</si>
  <si>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</si>
  <si>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</si>
  <si>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</si>
  <si>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</si>
  <si>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</si>
  <si>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</si>
  <si>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</si>
  <si>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</si>
  <si>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</si>
  <si>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</si>
  <si>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</si>
  <si>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</si>
  <si>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</si>
  <si>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</si>
  <si>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</si>
  <si>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</si>
  <si>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</si>
  <si>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</si>
  <si>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</si>
  <si>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</si>
  <si>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</si>
  <si>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</si>
  <si>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</si>
  <si>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</si>
  <si>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</si>
  <si>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</si>
  <si>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</si>
  <si>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</si>
  <si>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</si>
  <si>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</si>
  <si>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</si>
  <si>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</si>
  <si>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</si>
  <si>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</si>
  <si>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</si>
  <si>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</si>
  <si>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</si>
  <si>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</si>
  <si>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</si>
  <si>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</si>
  <si>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</si>
  <si>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</si>
  <si>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</si>
  <si>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</si>
  <si>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</si>
  <si>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</si>
  <si>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</si>
  <si>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</si>
  <si>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</si>
  <si>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</si>
  <si>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</si>
  <si>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</si>
  <si>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</si>
  <si>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</si>
  <si>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</si>
  <si>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</si>
  <si>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</si>
  <si>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</si>
  <si>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</si>
  <si>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</si>
  <si>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</si>
  <si>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</si>
  <si>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</si>
  <si>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</si>
  <si>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</si>
  <si>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</si>
  <si>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</si>
  <si>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</si>
  <si>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</si>
  <si>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</si>
  <si>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</si>
  <si>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</si>
  <si>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</si>
  <si>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</si>
  <si>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</si>
  <si>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</si>
  <si>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</si>
  <si>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</si>
  <si>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</si>
  <si>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</si>
  <si>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</si>
  <si>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</si>
  <si>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</si>
  <si>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</si>
  <si>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</si>
  <si>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</si>
  <si>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</si>
  <si>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</si>
  <si>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</si>
  <si>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</si>
  <si>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</si>
  <si>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</si>
  <si>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</si>
  <si>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</si>
  <si>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</si>
  <si>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</si>
  <si>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</si>
  <si>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</si>
  <si>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</si>
  <si>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</si>
  <si>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</si>
  <si>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</si>
  <si>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</si>
  <si>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</si>
  <si>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</si>
  <si>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</si>
  <si>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</si>
  <si>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</si>
  <si>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</si>
  <si>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</si>
  <si>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</si>
  <si>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</si>
  <si>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</si>
  <si>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</si>
  <si>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</si>
  <si>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</si>
  <si>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</si>
  <si>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</si>
  <si>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</si>
  <si>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</si>
  <si>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</si>
  <si>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</si>
  <si>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</si>
  <si>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</si>
  <si>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</si>
  <si>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</si>
  <si>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</si>
  <si>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</si>
  <si>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</si>
  <si>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</si>
  <si>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</si>
  <si>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</si>
  <si>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</si>
  <si>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</si>
  <si>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</si>
  <si>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</si>
  <si>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</si>
  <si>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</si>
  <si>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</si>
  <si>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</si>
  <si>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</si>
  <si>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</si>
  <si>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</si>
  <si>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</si>
  <si>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</si>
  <si>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</si>
  <si>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</si>
  <si>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</si>
  <si>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</si>
  <si>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</si>
  <si>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</si>
  <si>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</si>
  <si>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</si>
  <si>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</si>
  <si>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</si>
  <si>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</si>
  <si>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</si>
  <si>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</si>
  <si>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</si>
  <si>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</si>
  <si>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</si>
  <si>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</si>
  <si>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</si>
  <si>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</si>
  <si>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</si>
  <si>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</si>
  <si>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</si>
  <si>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</si>
  <si>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</si>
  <si>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</si>
  <si>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</si>
  <si>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</si>
  <si>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</si>
  <si>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</si>
  <si>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</si>
  <si>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</si>
  <si>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</si>
  <si>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</si>
  <si>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</si>
  <si>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</si>
  <si>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</si>
  <si>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</si>
  <si>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</si>
  <si>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</si>
  <si>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</si>
  <si>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</si>
  <si>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</si>
  <si>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</si>
  <si>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</si>
  <si>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</si>
  <si>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</si>
  <si>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</si>
  <si>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</si>
  <si>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</si>
  <si>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</si>
  <si>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</si>
  <si>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</si>
  <si>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</si>
  <si>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</si>
  <si>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</si>
  <si>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</si>
  <si>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</si>
  <si>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</si>
  <si>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</si>
  <si>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</si>
  <si>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</si>
  <si>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</si>
  <si>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</si>
  <si>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</si>
  <si>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</si>
  <si>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</si>
  <si>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</si>
  <si>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</si>
  <si>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</si>
  <si>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</si>
  <si>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</si>
  <si>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</si>
  <si>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</si>
  <si>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</si>
  <si>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</si>
  <si>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</si>
  <si>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</si>
  <si>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</si>
  <si>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</si>
  <si>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</si>
  <si>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</si>
  <si>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</si>
  <si>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</si>
  <si>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</si>
  <si>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</si>
  <si>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</si>
  <si>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</si>
  <si>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</si>
  <si>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</si>
  <si>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</si>
  <si>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</si>
  <si>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</si>
  <si>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</si>
  <si>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</si>
  <si>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</si>
  <si>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</si>
  <si>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</si>
  <si>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</si>
  <si>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</si>
  <si>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</si>
  <si>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</si>
  <si>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</si>
  <si>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</si>
  <si>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</si>
  <si>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</si>
  <si>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</si>
  <si>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</si>
  <si>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</si>
  <si>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</si>
  <si>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</si>
  <si>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</si>
  <si>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</si>
  <si>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</si>
  <si>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</si>
  <si>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</si>
  <si>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</si>
  <si>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</si>
  <si>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</si>
  <si>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</si>
  <si>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</si>
  <si>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</si>
  <si>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</si>
  <si>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</si>
  <si>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</si>
  <si>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</si>
  <si>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</si>
  <si>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</si>
  <si>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</si>
  <si>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</si>
  <si>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</si>
  <si>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</si>
  <si>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</si>
  <si>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</si>
  <si>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</si>
  <si>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</si>
  <si>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</si>
  <si>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</si>
  <si>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</si>
  <si>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</si>
  <si>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</si>
  <si>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</si>
  <si>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</si>
  <si>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</si>
  <si>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</si>
  <si>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</si>
  <si>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</si>
  <si>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</si>
  <si>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</si>
  <si>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</si>
  <si>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</si>
  <si>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</si>
  <si>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</si>
  <si>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</si>
  <si>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</si>
  <si>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</si>
  <si>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</si>
  <si>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</si>
  <si>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</si>
  <si>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</si>
  <si>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</si>
  <si>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</si>
  <si>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</si>
  <si>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</si>
  <si>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</si>
  <si>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</si>
  <si>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</si>
  <si>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</si>
  <si>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</si>
  <si>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</si>
  <si>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</si>
  <si>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</si>
  <si>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</si>
  <si>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</si>
  <si>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</si>
  <si>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</si>
  <si>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</si>
  <si>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</si>
  <si>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</si>
  <si>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</si>
  <si>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</si>
  <si>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</si>
  <si>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</si>
  <si>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</si>
  <si>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</si>
  <si>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</si>
  <si>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</si>
  <si>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</si>
  <si>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</si>
  <si>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</si>
  <si>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</si>
  <si>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</si>
  <si>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</si>
  <si>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</si>
  <si>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</si>
  <si>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</si>
  <si>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</si>
  <si>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</si>
  <si>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</si>
  <si>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</si>
  <si>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</si>
  <si>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</si>
  <si>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</si>
  <si>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</si>
  <si>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</si>
  <si>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</si>
  <si>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</si>
  <si>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</si>
  <si>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</si>
  <si>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</si>
  <si>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</si>
  <si>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</si>
  <si>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</si>
  <si>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</si>
  <si>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</si>
  <si>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</si>
  <si>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</si>
  <si>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</si>
  <si>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</si>
  <si>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</si>
  <si>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</si>
  <si>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</si>
  <si>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</si>
  <si>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</si>
  <si>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</si>
  <si>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</si>
  <si>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</si>
  <si>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</si>
  <si>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</si>
  <si>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</si>
  <si>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</si>
  <si>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</si>
  <si>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</si>
  <si>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</si>
  <si>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</si>
  <si>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</si>
  <si>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</si>
  <si>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</si>
  <si>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</si>
  <si>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</si>
  <si>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</si>
  <si>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</si>
  <si>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</si>
  <si>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</si>
  <si>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</si>
  <si>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</si>
  <si>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</si>
  <si>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</si>
  <si>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</si>
  <si>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</si>
  <si>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</si>
  <si>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</si>
  <si>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</si>
  <si>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</si>
  <si>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</si>
  <si>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</si>
  <si>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</si>
  <si>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</si>
  <si>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</si>
  <si>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</si>
  <si>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</si>
  <si>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</si>
  <si>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</si>
  <si>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</si>
  <si>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</si>
  <si>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</si>
  <si>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</si>
  <si>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</si>
  <si>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</si>
  <si>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</si>
  <si>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</si>
  <si>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</si>
  <si>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</si>
  <si>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</si>
  <si>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</si>
  <si>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</si>
  <si>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</si>
  <si>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</si>
  <si>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</si>
  <si>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</si>
  <si>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</si>
  <si>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</si>
  <si>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</si>
  <si>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</si>
  <si>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</si>
  <si>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</si>
  <si>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</si>
  <si>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</si>
  <si>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</si>
  <si>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</si>
  <si>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</si>
  <si>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</si>
  <si>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</si>
  <si>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</si>
  <si>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</si>
  <si>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</si>
  <si>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</si>
  <si>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</si>
  <si>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</si>
  <si>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</si>
  <si>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</si>
  <si>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</si>
  <si>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</si>
  <si>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</si>
  <si>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</si>
  <si>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</si>
  <si>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</si>
  <si>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</si>
  <si>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</si>
  <si>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</si>
  <si>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</si>
  <si>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</si>
  <si>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</si>
  <si>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</si>
  <si>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</si>
  <si>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</si>
  <si>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</si>
  <si>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</si>
  <si>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</si>
  <si>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</si>
  <si>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</si>
  <si>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</si>
  <si>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</si>
  <si>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</si>
  <si>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</si>
  <si>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</si>
  <si>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</si>
  <si>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</si>
  <si>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</si>
  <si>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</si>
  <si>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</si>
  <si>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</si>
  <si>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</si>
  <si>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</si>
  <si>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</si>
  <si>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</si>
  <si>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</si>
  <si>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</si>
  <si>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</si>
  <si>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</si>
  <si>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</si>
  <si>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</si>
  <si>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</si>
  <si>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</si>
  <si>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</si>
  <si>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</si>
  <si>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</si>
  <si>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</si>
  <si>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</si>
  <si>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</si>
  <si>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</si>
  <si>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</si>
  <si>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</si>
  <si>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</si>
  <si>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</si>
  <si>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</si>
  <si>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</si>
  <si>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</si>
  <si>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</si>
  <si>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</si>
  <si>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</si>
  <si>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</si>
  <si>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</si>
  <si>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</si>
  <si>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</si>
  <si>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</si>
  <si>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</si>
  <si>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</si>
  <si>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</si>
  <si>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</si>
  <si>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</si>
  <si>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</si>
  <si>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</si>
  <si>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</si>
  <si>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</si>
  <si>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</si>
  <si>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</si>
  <si>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</si>
  <si>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</si>
  <si>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</si>
  <si>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</si>
  <si>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</si>
  <si>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</si>
  <si>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</si>
  <si>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</si>
  <si>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</si>
  <si>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</si>
  <si>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</si>
  <si>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</si>
  <si>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</si>
  <si>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</si>
  <si>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</si>
  <si>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</si>
  <si>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</si>
  <si>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</si>
  <si>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</si>
  <si>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</si>
  <si>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</si>
  <si>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</si>
  <si>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</si>
  <si>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</si>
  <si>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</si>
  <si>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</si>
  <si>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</si>
  <si>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</si>
  <si>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</si>
  <si>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</si>
  <si>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</si>
  <si>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</si>
  <si>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</si>
  <si>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</si>
  <si>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</si>
  <si>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</si>
  <si>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</si>
  <si>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</si>
  <si>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</si>
  <si>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</si>
  <si>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</si>
  <si>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</si>
  <si>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</si>
  <si>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</si>
  <si>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</si>
  <si>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</si>
  <si>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</si>
  <si>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</si>
  <si>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</si>
  <si>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</si>
  <si>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</si>
  <si>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</si>
  <si>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</si>
  <si>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</si>
  <si>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</si>
  <si>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</si>
  <si>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</si>
  <si>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</si>
  <si>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</si>
  <si>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</si>
  <si>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</si>
  <si>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</si>
  <si>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</si>
  <si>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</si>
  <si>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</si>
  <si>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</si>
  <si>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</si>
  <si>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</si>
  <si>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</si>
  <si>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</si>
  <si>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</si>
  <si>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</si>
  <si>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</si>
  <si>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</si>
  <si>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</si>
  <si>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</si>
  <si>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</si>
  <si>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</si>
  <si>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</si>
  <si>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</si>
  <si>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</si>
  <si>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</si>
  <si>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</si>
  <si>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</si>
  <si>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</si>
  <si>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</si>
  <si>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</si>
  <si>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</si>
  <si>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</si>
  <si>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</si>
  <si>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</si>
  <si>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</si>
  <si>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</si>
  <si>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</si>
  <si>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</si>
  <si>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</si>
  <si>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</si>
  <si>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</si>
  <si>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</si>
  <si>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</si>
  <si>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</si>
  <si>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</si>
  <si>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</si>
  <si>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</si>
  <si>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</si>
  <si>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</si>
  <si>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</si>
  <si>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</si>
  <si>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</si>
  <si>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</si>
  <si>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</si>
  <si>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</si>
  <si>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</si>
  <si>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</si>
  <si>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</si>
  <si>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</si>
  <si>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</si>
  <si>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</si>
  <si>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</si>
  <si>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</si>
  <si>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</si>
  <si>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</si>
  <si>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</si>
  <si>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</si>
  <si>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</si>
  <si>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</si>
  <si>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</si>
  <si>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</si>
  <si>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</si>
  <si>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</si>
  <si>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</si>
  <si>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</si>
  <si>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</si>
  <si>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</si>
  <si>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</si>
  <si>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</si>
  <si>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</si>
  <si>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</si>
  <si>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</si>
  <si>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</si>
  <si>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</si>
  <si>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</si>
  <si>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</si>
  <si>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</si>
  <si>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</si>
  <si>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</si>
  <si>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</si>
  <si>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</si>
  <si>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</si>
  <si>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</si>
  <si>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</si>
  <si>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</si>
  <si>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</si>
  <si>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</si>
  <si>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</si>
  <si>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</si>
  <si>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</si>
  <si>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</si>
  <si>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</si>
  <si>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</si>
  <si>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</si>
  <si>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</si>
  <si>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</si>
  <si>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</si>
  <si>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</si>
  <si>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</si>
  <si>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</si>
  <si>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</si>
  <si>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</si>
  <si>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</si>
  <si>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</si>
  <si>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</si>
  <si>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</si>
  <si>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</si>
  <si>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</si>
  <si>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</si>
  <si>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</si>
  <si>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</si>
  <si>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</si>
  <si>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</si>
  <si>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</si>
  <si>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</si>
  <si>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</si>
  <si>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</si>
  <si>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</si>
  <si>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</si>
  <si>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</si>
  <si>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</si>
  <si>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</si>
  <si>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</si>
  <si>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</si>
  <si>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</si>
  <si>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</si>
  <si>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</si>
  <si>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</si>
  <si>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</si>
  <si>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</si>
  <si>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</si>
  <si>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</si>
  <si>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</si>
  <si>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</si>
  <si>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</si>
  <si>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</si>
  <si>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</si>
  <si>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</si>
  <si>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</si>
  <si>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</si>
  <si>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</si>
  <si>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</si>
  <si>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</si>
  <si>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</si>
  <si>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</si>
  <si>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</si>
  <si>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</si>
  <si>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</si>
  <si>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</si>
  <si>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</si>
  <si>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</si>
  <si>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</si>
  <si>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</si>
  <si>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</si>
  <si>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</si>
  <si>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</si>
  <si>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</si>
  <si>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</si>
  <si>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</si>
  <si>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</si>
  <si>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</si>
  <si>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</si>
  <si>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</si>
  <si>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</si>
  <si>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</si>
  <si>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</si>
  <si>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</si>
  <si>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</si>
  <si>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</si>
  <si>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</si>
  <si>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</si>
  <si>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</si>
  <si>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</si>
  <si>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</si>
  <si>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</si>
  <si>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</si>
  <si>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</si>
  <si>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</si>
  <si>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</si>
  <si>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</si>
  <si>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</si>
  <si>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</si>
  <si>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</si>
  <si>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</si>
  <si>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</si>
  <si>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</si>
  <si>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</si>
  <si>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</si>
  <si>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</si>
  <si>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</si>
  <si>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</si>
  <si>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</si>
  <si>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</si>
  <si>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</si>
  <si>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</si>
  <si>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</si>
  <si>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</si>
  <si>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</si>
  <si>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</si>
  <si>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</si>
  <si>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</si>
  <si>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</si>
  <si>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</si>
  <si>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</si>
  <si>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</si>
  <si>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</si>
  <si>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</si>
  <si>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</si>
  <si>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</si>
  <si>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</si>
  <si>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</si>
  <si>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</si>
  <si>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</si>
  <si>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</si>
  <si>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</si>
  <si>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</si>
  <si>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</si>
  <si>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</si>
  <si>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</si>
  <si>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</si>
  <si>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</si>
  <si>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</si>
  <si>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</si>
  <si>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</si>
  <si>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</si>
  <si>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</si>
  <si>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</si>
  <si>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</si>
  <si>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</si>
  <si>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</si>
  <si>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</si>
  <si>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</si>
  <si>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</si>
  <si>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</si>
  <si>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</si>
  <si>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</si>
  <si>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</si>
  <si>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</si>
  <si>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</si>
  <si>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</si>
  <si>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</si>
  <si>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</si>
  <si>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</si>
  <si>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</si>
  <si>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</si>
  <si>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</si>
  <si>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</si>
  <si>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</si>
  <si>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</si>
  <si>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</si>
  <si>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</si>
  <si>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</si>
  <si>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</si>
  <si>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</si>
  <si>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</si>
  <si>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</si>
  <si>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</si>
  <si>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</si>
  <si>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</si>
  <si>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</si>
  <si>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</si>
  <si>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</si>
  <si>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</si>
  <si>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</si>
  <si>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</si>
  <si>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</si>
  <si>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</si>
  <si>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</si>
  <si>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</si>
  <si>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</si>
  <si>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</si>
  <si>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</si>
  <si>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</si>
  <si>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</si>
  <si>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</si>
  <si>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</si>
  <si>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</si>
  <si>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</si>
  <si>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</si>
  <si>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</si>
  <si>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</si>
  <si>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</si>
  <si>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</si>
  <si>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</si>
  <si>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</si>
  <si>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</si>
  <si>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</si>
  <si>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</si>
  <si>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</si>
  <si>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</si>
  <si>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</si>
  <si>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</si>
  <si>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</si>
  <si>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</si>
  <si>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</si>
  <si>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</si>
  <si>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</si>
  <si>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</si>
  <si>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</si>
  <si>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</si>
  <si>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</si>
  <si>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</si>
  <si>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</si>
  <si>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</si>
  <si>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</si>
  <si>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</si>
  <si>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</si>
  <si>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</si>
  <si>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</si>
  <si>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</si>
  <si>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</si>
  <si>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</si>
  <si>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PCM-20251115-00000821</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</si>
  <si>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</si>
  <si>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</si>
  <si>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</si>
  <si>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</si>
  <si>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</si>
  <si>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</si>
  <si>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</si>
  <si>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120 mins</t>
  </si>
  <si>
    <t>PCM-20251115-00000515</t>
  </si>
  <si>
    <t>10 mins</t>
  </si>
  <si>
    <t>PCM-20251115-00000547</t>
  </si>
  <si>
    <t>55 mins</t>
  </si>
  <si>
    <t>NO PCM</t>
  </si>
  <si>
    <t xml:space="preserve">Heavy rain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</si>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</sst>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48" dataDxfId="47" headerRowBorderDxfId="45" tableBorderDxfId="46" totalsRowBorderDxfId="44">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313.30490567129891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45976.253331597225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45976.253331597225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45976.253331597225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45976.253331597225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45976.253331597225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45976.253331597225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45976.253331597225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45976.253331597225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45976.253331597225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45976.253331597225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45976.253331597225</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45976.253331597225</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45976.253331597225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45976.253331597225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45976.253331597225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45976.253331597225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45976.253331597225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45976.253331597225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45976.253331597225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45976.253331597225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45976.253331597225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45976.253331597225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45976.253331597225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45976.253331597225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45976.253331597225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45976.253331597225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45976.253331597225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45976.253331597225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45976.253331597225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45976.253331597225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45976.253331597225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45976.253331597225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45976.253331597225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45976.253331597225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45976.253331597225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45976.253331597225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45976.253331597225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45976.253331597225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45976.253331597225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45976.253331597225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45976.253331597225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45976.253331597225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45976.253331597225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45976.253331597225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45976.253331597225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45976.253331597225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45976.253331597225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45976.253331597225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45976.253331597225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45976.253331597225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45976.253331597225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45976.253331597225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45976.253331597225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45976.253331597225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45976.253331597225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45976.253331597225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45976.253331597225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45976.253331597225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45976.253331597225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45976.253331597225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45976.253331597225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45976.253331597225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45976.253331597225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45976.253331597225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45976.253331597225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45976.253331597225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45976.253331597225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45976.253331597225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45976.253331597225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45976.253331597225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45976.253331597225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45976.253331597225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45976.253331597225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45976.253331597225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45976.253331597225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45976.253331597225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45976.253331597225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45976.253331597225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45976.253331597225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45976.253331597225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45976.253331597225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45976.253331597225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45976.253331597225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45976.253331597225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45976.253331597225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45976.253331597225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45976.253331597225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45976.253331597225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45976.253331597225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45976.253331597225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45976.253331597225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45976.253331597225</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30A161A8-5870-4AC1-8A65-16D29D1E4088}"/>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tabSelected="1" workbookViewId="0">
      <selection activeCell="H7" sqref="H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151.25349363426358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0.20256770833657356</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25344</v>
      </c>
      <c r="E5" s="103" t="s">
        <v>39021</v>
      </c>
      <c r="F5" s="104"/>
      <c r="G5" s="105">
        <f ca="1">IFERROR(NOW()-F5,"-")</f>
        <v>45976.253331597225</v>
      </c>
      <c r="H5" s="104">
        <v>45976.244062500002</v>
      </c>
      <c r="I5" s="18" t="str">
        <f>IFERROR(VLOOKUP(D5,DB!A:F,6,0),"")</f>
        <v>Generator-SG</v>
      </c>
      <c r="J5" s="18" t="str">
        <f>IFERROR(VLOOKUP(D5,DB!A:G,7,0),"")</f>
        <v>In progress</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45976.253331597225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45976.253331597225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45976.253331597225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45976.253331597225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45976.253331597225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45976.253331597225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45976.253331597225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45976.253331597225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45976.253331597225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45976.253331597225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45976.253331597225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45976.253331597225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45976.253331597225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45976.253331597225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45976.253331597225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45976.253331597225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45976.253331597225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45976.253331597225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45976.253331597225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45976.253331597225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45976.253331597225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45976.253331597225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45976.253331597225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45976.253331597225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45976.253331597225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45976.253331597225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45976.253331597225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45976.253331597225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45976.253331597225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45976.253331597225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45976.253331597225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45976.253331597225</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9" sqref="D9"/>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45976.253331597225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45976.253331597225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45976.253331597225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45976.253331597225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45976.253331597225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45976.253331597225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45976.253331597225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45976.253331597225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45976.253331597225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45976.253331597225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45976.253331597225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45976.253331597225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45976.253331597225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45976.253331597225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45976.253331597225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45976.253331597225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45976.253331597225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45976.253331597225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45976.253331597225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45976.253331597225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45976.253331597225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45976.253331597225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45976.253331597225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45976.253331597225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45976.253331597225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45976.253331597225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45976.253331597225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45976.253331597225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45976.253331597225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45976.253331597225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45976.253331597225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45976.253331597225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45976.253331597225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45976.253331597225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45976.253331597225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45976.253331597225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45976.253331597225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45976.253331597225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45976.253331597225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45976.253331597225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45976.253331597225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45976.253331597225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45976.253331597225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45976.253331597225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45976.253331597225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45976.253331597225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45976.253331597225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45976.253331597225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45976.253331597225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45976.253331597225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45976.253331597225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45976.253331597225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45976.253331597225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45976.253331597225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45976.253331597225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45976.253331597225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45976.253331597225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45976.253331597225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45976.253331597225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45976.253331597225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45976.253331597225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45976.253331597225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45976.253331597225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45976.253331597225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45976.253331597225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45976.253331597225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45976.253331597225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45976.253331597225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45976.253331597225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45976.253331597225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45976.253331597225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45976.253331597225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45976.253331597225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45976.253331597225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45976.253331597225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45976.253331597225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45976.253331597225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45976.253331597225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45976.253331597225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45976.253331597225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45976.253331597225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45976.253331597225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45976.253331597225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45976.253331597225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45976.253331597225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45976.253331597225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45976.253331597225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45976.253331597225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45976.253331597225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45976.253331597225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45976.253331597225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45976.253331597225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45976.253331597225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45976.253331597225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45976.253331597225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45976.253331597225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45976.253331597225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45976.253331597225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45976.253331597225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45976.253331597225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45976.253331597225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45976.253331597225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45976.253331597225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45976.253331597225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45976.253331597225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45976.253331597225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45976.253331597225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45976.253331597225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45976.253331597225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45976.253331597225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45976.253331597225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45976.253331597225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45976.253331597225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45976.253331597225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45976.253331597225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45976.253331597225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45976.253331597225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45976.253331597225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45976.253331597225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45976.253331597225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45976.253331597225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45976.253331597225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45976.253331597225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45976.253331597225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45976.253331597225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45976.253331597225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45976.253331597225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45976.253331597225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45976.253331597225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45976.253331597225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45976.253331597225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45976.253331597225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45976.253331597225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45976.253331597225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45976.253331597225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45976.253331597225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45976.253331597225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45976.253331597225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45976.253331597225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45976.253331597225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45976.253331597225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45976.253331597225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45976.253331597225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45976.253331597225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45976.253331597225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45976.253331597225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45976.253331597225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45976.253331597225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45976.253331597225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45976.253331597225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45976.253331597225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45976.253331597225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45976.253331597225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45976.253331597225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45976.253331597225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45976.253331597225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45976.253331597225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45976.253331597225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45976.253331597225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45976.253331597225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45976.253331597225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45976.253331597225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45976.253331597225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45976.253331597225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45976.253331597225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45976.253331597225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45976.253331597225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45976.253331597225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45976.253331597225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45976.253331597225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45976.253331597225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45976.253331597225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45976.253331597225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45976.253331597225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45976.253331597225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45976.253331597225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45976.253331597225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45976.253331597225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45976.253331597225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45976.253331597225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45976.253331597225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45976.253331597225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45976.253331597225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45976.253331597225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45976.253331597225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45976.253331597225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45976.253331597225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45976.253331597225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45976.253331597225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45976.253331597225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45976.253331597225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45976.253331597225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45976.253331597225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45976.253331597225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45976.253331597225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45976.253331597225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45976.253331597225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45976.253331597225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45976.253331597225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45976.253331597225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45976.253331597225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45976.253331597225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45976.253331597225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45976.253331597225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45976.253331597225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45976.253331597225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45976.253331597225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45976.253331597225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45976.253331597225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45976.253331597225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45976.253331597225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45976.253331597225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45976.253331597225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45976.253331597225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45976.253331597225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45976.253331597225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45976.253331597225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45976.253331597225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45976.253331597225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45976.253331597225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45976.253331597225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45976.253331597225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45976.253331597225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45976.253331597225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45976.253331597225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45976.253331597225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45976.253331597225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45976.253331597225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45976.253331597225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45976.253331597225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45976.253331597225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45976.253331597225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45976.253331597225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45976.253331597225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45976.253331597225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45976.253331597225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45976.253331597225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45976.253331597225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45976.253331597225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45976.253331597225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45976.253331597225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45976.253331597225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45976.253331597225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45976.253331597225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45976.253331597225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45976.253331597225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45976.253331597225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45976.253331597225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45976.253331597225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45976.253331597225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45976.253331597225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45976.253331597225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45976.253331597225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45976.253331597225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45976.253331597225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45976.253331597225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45976.253331597225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45976.253331597225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45976.253331597225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45976.253331597225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45976.253331597225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45976.253331597225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45976.253331597225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45976.253331597225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45976.253331597225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45976.253331597225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45976.253331597225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45976.253331597225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45976.253331597225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45976.253331597225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45976.253331597225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45976.253331597225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45976.253331597225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45976.253331597225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45976.253331597225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45976.253331597225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45976.253331597225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45976.253331597225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45976.253331597225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45976.253331597225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45976.253331597225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45976.253331597225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45976.253331597225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45976.253331597225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45976.253331597225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45976.253331597225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45976.253331597225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45976.253331597225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45976.253331597225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45976.253331597225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45976.253331597225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45976.253331597225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45976.253331597225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45976.253331597225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45976.253331597225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45976.253331597225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45976.253331597225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45976.253331597225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45976.253331597225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45976.253331597225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45976.253331597225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45976.253331597225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45976.253331597225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45976.253331597225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45976.253331597225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45976.253331597225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45976.253331597225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45976.253331597225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45976.253331597225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45976.253331597225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45976.253331597225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45976.253331597225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45976.253331597225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45976.253331597225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45976.253331597225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45976.253331597225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45976.253331597225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45976.253331597225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45976.253331597225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45976.253331597225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45976.253331597225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45976.253331597225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45976.253331597225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45976.253331597225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45976.253331597225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45976.253331597225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45976.253331597225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45976.253331597225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45976.253331597225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45976.253331597225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45976.253331597225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45976.253331597225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45976.253331597225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45976.253331597225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45976.253331597225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45976.253331597225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45976.253331597225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45976.253331597225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45976.253331597225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45976.253331597225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45976.253331597225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45976.253331597225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45976.253331597225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45976.253331597225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45976.253331597225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45976.253331597225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45976.253331597225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45976.253331597225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45976.253331597225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45976.253331597225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45976.253331597225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45976.253331597225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45976.253331597225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45976.253331597225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45976.253331597225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45976.253331597225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45976.253331597225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45976.253331597225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45976.253331597225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45976.253331597225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45976.253331597225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45976.253331597225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45976.253331597225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45976.253331597225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45976.253331597225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45976.253331597225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45976.253331597225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45976.253331597225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45976.253331597225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45976.253331597225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45976.253331597225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45976.253331597225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45976.253331597225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45976.253331597225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45976.253331597225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45976.253331597225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45976.253331597225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45976.253331597225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45976.253331597225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45976.253331597225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45976.253331597225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45976.253331597225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45976.253331597225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45976.253331597225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45976.253331597225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45976.253331597225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45976.253331597225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45976.253331597225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45976.253331597225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45976.253331597225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45976.253331597225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45976.253331597225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45976.253331597225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45976.253331597225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45976.253331597225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45976.253331597225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45976.253331597225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45976.253331597225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45976.253331597225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45976.253331597225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45976.253331597225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45976.253331597225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45976.253331597225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45976.253331597225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45976.253331597225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45976.253331597225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45976.253331597225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45976.253331597225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45976.253331597225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45976.253331597225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45976.253331597225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45976.253331597225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45976.253331597225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45976.253331597225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45976.253331597225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45976.253331597225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45976.253331597225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45976.253331597225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45976.253331597225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45976.253331597225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45976.253331597225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45976.253331597225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45976.253331597225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45976.253331597225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45976.253331597225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45976.253331597225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45976.253331597225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45976.253331597225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45976.253331597225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45976.253331597225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45976.253331597225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45976.253331597225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45976.253331597225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45976.253331597225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45976.253331597225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45976.253331597225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45976.253331597225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45976.253331597225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45976.253331597225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45976.253331597225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45976.253331597225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45976.253331597225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45976.253331597225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45976.253331597225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45976.253331597225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45976.253331597225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45976.253331597225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45976.253331597225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45976.253331597225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45976.253331597225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45976.253331597225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45976.253331597225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45976.253331597225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45976.253331597225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45976.253331597225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45976.253331597225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45976.253331597225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45976.253331597225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45976.253331597225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45976.253331597225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45976.253331597225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45976.253331597225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45976.253331597225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45976.253331597225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45976.253331597225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45976.253331597225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45976.253331597225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45976.253331597225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45976.253331597225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45976.253331597225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45976.253331597225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45976.253331597225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45976.253331597225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45976.253331597225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45976.253331597225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45976.253331597225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45976.253331597225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45976.253331597225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45976.253331597225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45976.253331597225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45976.253331597225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45976.253331597225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45976.253331597225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45976.253331597225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45976.253331597225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45976.253331597225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45976.253331597225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45976.253331597225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45976.253331597225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45976.253331597225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45976.253331597225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45976.253331597225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45976.253331597225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45976.253331597225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45976.253331597225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45976.253331597225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45976.253331597225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45976.253331597225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45976.253331597225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45976.253331597225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45976.253331597225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45976.253331597225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45976.253331597225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45976.253331597225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45976.253331597225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45976.253331597225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45976.253331597225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45976.253331597225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45976.253331597225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45976.253331597225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45976.253331597225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45976.253331597225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45976.253331597225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45976.253331597225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45976.253331597225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45976.253331597225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45976.253331597225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45976.253331597225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45976.253331597225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45976.253331597225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45976.253331597225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45976.253331597225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45976.253331597225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45976.253331597225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45976.253331597225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45976.253331597225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45976.253331597225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45976.253331597225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45976.253331597225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45976.253331597225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45976.253331597225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45976.253331597225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45976.253331597225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45976.253331597225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45976.253331597225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45976.253331597225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45976.253331597225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45976.253331597225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45976.253331597225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45976.253331597225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45976.253331597225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45976.253331597225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45976.253331597225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45976.253331597225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45976.253331597225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45976.253331597225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45976.253331597225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45976.253331597225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45976.253331597225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45976.253331597225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45976.253331597225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45976.253331597225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45976.253331597225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45976.253331597225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45976.253331597225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45976.253331597225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45976.253331597225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45976.253331597225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45976.253331597225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45976.253331597225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45976.253331597225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45976.253331597225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45976.253331597225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45976.253331597225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45976.253331597225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45976.253331597225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45976.253331597225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45976.253331597225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45976.253331597225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45976.253331597225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45976.253331597225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45976.253331597225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45976.253331597225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45976.253331597225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45976.253331597225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45976.253331597225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45976.253331597225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45976.253331597225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45976.253331597225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45976.253331597225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45976.253331597225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45976.253331597225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45976.253331597225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45976.253331597225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45976.253331597225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45976.253331597225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45976.253331597225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45976.253331597225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45976.253331597225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45976.253331597225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45976.253331597225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45976.253331597225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45976.253331597225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45976.253331597225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45976.253331597225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45976.253331597225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45976.253331597225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45976.253331597225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45976.253331597225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45976.253331597225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45976.253331597225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45976.253331597225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45976.253331597225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45976.253331597225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45976.253331597225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45976.253331597225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45976.253331597225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45976.253331597225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45976.253331597225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45976.253331597225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45976.253331597225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45976.253331597225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45976.253331597225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45976.253331597225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45976.253331597225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45976.253331597225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45976.253331597225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45976.253331597225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45976.253331597225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45976.253331597225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45976.253331597225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45976.253331597225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45976.253331597225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45976.253331597225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45976.253331597225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45976.253331597225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45976.253331597225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45976.253331597225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45976.253331597225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45976.253331597225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45976.253331597225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45976.253331597225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45976.253331597225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45976.253331597225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45976.253331597225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45976.253331597225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45976.253331597225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45976.253331597225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45976.253331597225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45976.253331597225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45976.253331597225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45976.253331597225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45976.253331597225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45976.253331597225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45976.253331597225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45976.253331597225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45976.253331597225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45976.253331597225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45976.253331597225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45976.253331597225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45976.253331597225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45976.253331597225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45976.253331597225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45976.253331597225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45976.253331597225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45976.253331597225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45976.253331597225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45976.253331597225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45976.253331597225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45976.253331597225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45976.253331597225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45976.253331597225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45976.253331597225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45976.253331597225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45976.253331597225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45976.253331597225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45976.253331597225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45976.253331597225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45976.253331597225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45976.253331597225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45976.253331597225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45976.253331597225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45976.253331597225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45976.253331597225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45976.253331597225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45976.253331597225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45976.253331597225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45976.253331597225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45976.253331597225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45976.253331597225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45976.253331597225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45976.253331597225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45976.253331597225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45976.253331597225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45976.253331597225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45976.253331597225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45976.253331597225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45976.253331597225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45976.253331597225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45976.253331597225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45976.253331597225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45976.253331597225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45976.253331597225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45976.253331597225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45976.253331597225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45976.253331597225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45976.253331597225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45976.253331597225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45976.253331597225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45976.253331597225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45976.253331597225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45976.253331597225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45976.253331597225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45976.253331597225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45976.253331597225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45976.253331597225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45976.253331597225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45976.253331597225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45976.253331597225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45976.253331597225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45976.253331597225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45976.253331597225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45976.253331597225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45976.253331597225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45976.253331597225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45976.253331597225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45976.253331597225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45976.253331597225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45976.253331597225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45976.253331597225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45976.253331597225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45976.253331597225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45976.253331597225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45976.253331597225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45976.253331597225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45976.253331597225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45976.253331597225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45976.253331597225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45976.253331597225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45976.253331597225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45976.253331597225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45976.253331597225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45976.253331597225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45976.253331597225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45976.253331597225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45976.253331597225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45976.253331597225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45976.253331597225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45976.253331597225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45976.253331597225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45976.253331597225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45976.253331597225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45976.253331597225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45976.253331597225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45976.253331597225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45976.253331597225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45976.253331597225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45976.253331597225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45976.253331597225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45976.253331597225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45976.253331597225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45976.253331597225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45976.253331597225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45976.253331597225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45976.253331597225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45976.253331597225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45976.253331597225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45976.253331597225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45976.253331597225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45976.253331597225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45976.253331597225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45976.253331597225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45976.253331597225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45976.253331597225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45976.253331597225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45976.253331597225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45976.253331597225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45976.253331597225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45976.253331597225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45976.253331597225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45976.253331597225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45976.253331597225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45976.253331597225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45976.253331597225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45976.253331597225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45976.253331597225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45976.253331597225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45976.253331597225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45976.253331597225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45976.253331597225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45976.253331597225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45976.253331597225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45976.253331597225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45976.253331597225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45976.253331597225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45976.253331597225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45976.253331597225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45976.253331597225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45976.253331597225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45976.253331597225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45976.253331597225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45976.253331597225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45976.253331597225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45976.253331597225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45976.253331597225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45976.253331597225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45976.253331597225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45976.253331597225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45976.253331597225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45976.253331597225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45976.253331597225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45976.253331597225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45976.253331597225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45976.253331597225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45976.253331597225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45976.253331597225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45976.253331597225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45976.253331597225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45976.253331597225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45976.253331597225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45976.253331597225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45976.253331597225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45976.253331597225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45976.253331597225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45976.253331597225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45976.253331597225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45976.253331597225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45976.253331597225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45976.253331597225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45976.253331597225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45976.253331597225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45976.253331597225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45976.253331597225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45976.253331597225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45976.253331597225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45976.253331597225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45976.253331597225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45976.253331597225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45976.253331597225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45976.253331597225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45976.253331597225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45976.253331597225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45976.253331597225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45976.253331597225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45976.253331597225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45976.253331597225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45976.253331597225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45976.253331597225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45976.253331597225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45976.253331597225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45976.253331597225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45976.253331597225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45976.253331597225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45976.253331597225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45976.253331597225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45976.253331597225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45976.253331597225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45976.253331597225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45976.253331597225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45976.253331597225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45976.253331597225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45976.253331597225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45976.253331597225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45976.253331597225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45976.253331597225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45976.253331597225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45976.253331597225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45976.253331597225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45976.253331597225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45976.253331597225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45976.253331597225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45976.253331597225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45976.253331597225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45976.253331597225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45976.253331597225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45976.253331597225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45976.253331597225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45976.253331597225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45976.253331597225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45976.253331597225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45976.253331597225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45976.253331597225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45976.253331597225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45976.253331597225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45976.253331597225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45976.253331597225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45976.253331597225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45976.253331597225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45976.253331597225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45976.253331597225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45976.253331597225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45976.253331597225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45976.253331597225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45976.253331597225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45976.253331597225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45976.253331597225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45976.253331597225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45976.253331597225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45976.253331597225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45976.253331597225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45976.253331597225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45976.253331597225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45976.253331597225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45976.253331597225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45976.253331597225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45976.253331597225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45976.253331597225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45976.253331597225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45976.253331597225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45976.253331597225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45976.253331597225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45976.253331597225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45976.253331597225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45976.253331597225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45976.253331597225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45976.253331597225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45976.253331597225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45976.253331597225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45976.253331597225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45976.253331597225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45976.253331597225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45976.253331597225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45976.253331597225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45976.253331597225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45976.253331597225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45976.253331597225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45976.253331597225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45976.253331597225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45976.253331597225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45976.253331597225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45976.253331597225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45976.253331597225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45976.253331597225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45976.253331597225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45976.253331597225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45976.253331597225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45976.253331597225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45976.253331597225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45976.253331597225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45976.253331597225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45976.253331597225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45976.253331597225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45976.253331597225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45976.253331597225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45976.253331597225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45976.253331597225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45976.253331597225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45976.253331597225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45976.253331597225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45976.253331597225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45976.253331597225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45976.253331597225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45976.253331597225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45976.253331597225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45976.253331597225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45976.253331597225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45976.253331597225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45976.253331597225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45976.253331597225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45976.253331597225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45976.253331597225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45976.253331597225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45976.253331597225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45976.253331597225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45976.253331597225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45976.253331597225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45976.253331597225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45976.253331597225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45976.253331597225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45976.253331597225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45976.253331597225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45976.253331597225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45976.253331597225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45976.253331597225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45976.253331597225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45976.253331597225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45976.253331597225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45976.253331597225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45976.253331597225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45976.253331597225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45976.253331597225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45976.253331597225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45976.253331597225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45976.253331597225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45976.253331597225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45976.253331597225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45976.253331597225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45976.253331597225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45976.253331597225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45976.253331597225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45976.253331597225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45976.253331597225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45976.253331597225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45976.253331597225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45976.253331597225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45976.253331597225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45976.253331597225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45976.253331597225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45976.253331597225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45976.253331597225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45976.253331597225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45976.253331597225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45976.253331597225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45976.253331597225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45976.253331597225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45976.253331597225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45976.253331597225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45976.253331597225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45976.253331597225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45976.253331597225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45976.253331597225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45976.253331597225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45976.253331597225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45976.253331597225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45976.253331597225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45976.253331597225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45976.253331597225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45976.253331597225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45976.253331597225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45976.253331597225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45976.253331597225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45976.253331597225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45976.253331597225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45976.253331597225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45976.253331597225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45976.253331597225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45976.253331597225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45976.253331597225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45976.253331597225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45976.253331597225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45976.253331597225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45976.253331597225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45976.253331597225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45976.253331597225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45976.253331597225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45976.253331597225</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272.77261400462885</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36421</v>
      </c>
      <c r="E3" s="95" t="s">
        <v>39021</v>
      </c>
      <c r="F3" s="96">
        <v>45975.803229166668</v>
      </c>
      <c r="G3" s="97">
        <f ca="1">IFERROR(NOW()-F3,"")</f>
        <v>0.45010243055730825</v>
      </c>
      <c r="H3" s="96">
        <v>45975.787465277775</v>
      </c>
      <c r="I3" s="135" t="str">
        <f>IFERROR(VLOOKUP(D3,DB!A:F,6,0),"")</f>
        <v>Generator-SG</v>
      </c>
      <c r="J3" s="135" t="str">
        <f>IFERROR(VLOOKUP(D3,DB!A:G,7,0),"")</f>
        <v>No BB Shifted</v>
      </c>
      <c r="K3" s="98" t="s">
        <v>39111</v>
      </c>
      <c r="L3" s="92" t="str">
        <f>IFERROR(VLOOKUP(D3,DB!A:I,9,0),"")</f>
        <v>Latis</v>
      </c>
    </row>
    <row r="4" spans="1:16" ht="15" customHeight="1">
      <c r="A4" s="135" t="s">
        <v>39112</v>
      </c>
      <c r="B4" s="135" t="str">
        <f>IFERROR(VLOOKUP(D4,DB!A:K,11,0),"")</f>
        <v>R4</v>
      </c>
      <c r="C4" s="94">
        <v>5</v>
      </c>
      <c r="D4" s="92" t="s">
        <v>31855</v>
      </c>
      <c r="E4" s="95" t="s">
        <v>39021</v>
      </c>
      <c r="F4" s="96">
        <v>45975.929351851853</v>
      </c>
      <c r="G4" s="97">
        <f ca="1">IFERROR(NOW()-F4,"")</f>
        <v>0.32397974537161645</v>
      </c>
      <c r="H4" s="96">
        <v>45975.921527777777</v>
      </c>
      <c r="I4" s="135" t="str">
        <f>IFERROR(VLOOKUP(D4,DB!A:F,6,0),"")</f>
        <v>SCECO</v>
      </c>
      <c r="J4" s="135" t="str">
        <f>IFERROR(VLOOKUP(D4,DB!A:G,7,0),"")</f>
        <v>Dead</v>
      </c>
      <c r="K4" s="98" t="s">
        <v>39113</v>
      </c>
      <c r="L4" s="92" t="str">
        <f>IFERROR(VLOOKUP(D4,DB!A:I,9,0),"")</f>
        <v>Latis</v>
      </c>
    </row>
    <row r="5" spans="1:16" ht="15" customHeight="1">
      <c r="A5" s="135" t="s">
        <v>39114</v>
      </c>
      <c r="B5" s="135" t="str">
        <f>IFERROR(VLOOKUP(D5,DB!A:K,11,0),"")</f>
        <v>R4</v>
      </c>
      <c r="C5" s="94">
        <v>1</v>
      </c>
      <c r="D5" s="92" t="s">
        <v>35171</v>
      </c>
      <c r="E5" s="95" t="s">
        <v>39021</v>
      </c>
      <c r="F5" s="96">
        <v>45976.045127314814</v>
      </c>
      <c r="G5" s="97">
        <f ca="1">IFERROR(NOW()-F5,"")</f>
        <v>0.20820428241131594</v>
      </c>
      <c r="H5" s="96">
        <v>45976.065972222219</v>
      </c>
      <c r="I5" s="135" t="str">
        <f>IFERROR(VLOOKUP(D5,DB!A:F,6,0),"")</f>
        <v>Generator-SG</v>
      </c>
      <c r="J5" s="135" t="str">
        <f>IFERROR(VLOOKUP(D5,DB!A:G,7,0),"")</f>
        <v>Dead</v>
      </c>
      <c r="K5" s="98" t="s">
        <v>39115</v>
      </c>
      <c r="L5" s="92" t="str">
        <f>IFERROR(VLOOKUP(D5,DB!A:I,9,0),"")</f>
        <v>Latis</v>
      </c>
    </row>
    <row r="6" spans="1:16" ht="15" customHeight="1">
      <c r="A6" s="135" t="s">
        <v>39116</v>
      </c>
      <c r="B6" s="135" t="str">
        <f>IFERROR(VLOOKUP(D6,DB!A:K,11,0),"")</f>
        <v>R4</v>
      </c>
      <c r="C6" s="94">
        <v>1</v>
      </c>
      <c r="D6" s="92" t="s">
        <v>35964</v>
      </c>
      <c r="E6" s="95" t="s">
        <v>39021</v>
      </c>
      <c r="F6" s="96">
        <v>45976.18476851852</v>
      </c>
      <c r="G6" s="97">
        <f ca="1">IFERROR(NOW()-F6,"")</f>
        <v>6.8563078704755753E-2</v>
      </c>
      <c r="H6" s="96">
        <v>45976.176817129628</v>
      </c>
      <c r="I6" s="135" t="str">
        <f>IFERROR(VLOOKUP(D6,DB!A:F,6,0),"")</f>
        <v>SCECO</v>
      </c>
      <c r="J6" s="135" t="str">
        <f>IFERROR(VLOOKUP(D6,DB!A:G,7,0),"")</f>
        <v>Dead</v>
      </c>
      <c r="K6" s="98" t="s">
        <v>39117</v>
      </c>
      <c r="L6" s="92" t="str">
        <f>IFERROR(VLOOKUP(D6,DB!A:I,9,0),"")</f>
        <v>Latis</v>
      </c>
    </row>
    <row r="7" spans="1:16" ht="15" customHeight="1">
      <c r="A7" s="135" t="s">
        <v>39118</v>
      </c>
      <c r="B7" s="135" t="str">
        <f>IFERROR(VLOOKUP(D7,DB!A:K,11,0),"")</f>
        <v>R4</v>
      </c>
      <c r="C7" s="94">
        <v>1</v>
      </c>
      <c r="D7" s="92" t="s">
        <v>37546</v>
      </c>
      <c r="E7" s="95" t="s">
        <v>39021</v>
      </c>
      <c r="F7" s="96">
        <v>45976.196527777778</v>
      </c>
      <c r="G7" s="97">
        <f ca="1">IFERROR(NOW()-F7,"")</f>
        <v>5.6803819446940906E-2</v>
      </c>
      <c r="H7" s="96">
        <v>45976.190972222219</v>
      </c>
      <c r="I7" s="135" t="str">
        <f>IFERROR(VLOOKUP(D7,DB!A:F,6,0),"")</f>
        <v>Generator-SG</v>
      </c>
      <c r="J7" s="135" t="str">
        <f>IFERROR(VLOOKUP(D7,DB!A:G,7,0),"")</f>
        <v>Dead</v>
      </c>
      <c r="K7" s="98" t="s">
        <v>39119</v>
      </c>
      <c r="L7" s="92" t="str">
        <f>IFERROR(VLOOKUP(D7,DB!A:I,9,0),"")</f>
        <v>Latis</v>
      </c>
    </row>
    <row r="8" spans="1:16" ht="15" customHeight="1">
      <c r="A8" s="135" t="s">
        <v>39120</v>
      </c>
      <c r="B8" s="135" t="str">
        <f>IFERROR(VLOOKUP(D8,DB!A:K,11,0),"")</f>
        <v>R4</v>
      </c>
      <c r="C8" s="94">
        <v>1</v>
      </c>
      <c r="D8" s="92" t="s">
        <v>28075</v>
      </c>
      <c r="E8" s="95" t="s">
        <v>39021</v>
      </c>
      <c r="F8" s="96"/>
      <c r="G8" s="97">
        <f ca="1">IFERROR(NOW()-F8,"")</f>
        <v>45976.253331597225</v>
      </c>
      <c r="H8" s="96">
        <v>45976.180868055555</v>
      </c>
      <c r="I8" s="135" t="str">
        <f>IFERROR(VLOOKUP(D8,DB!A:F,6,0),"")</f>
        <v>SCECO</v>
      </c>
      <c r="J8" s="135" t="str">
        <f>IFERROR(VLOOKUP(D8,DB!A:G,7,0),"")</f>
        <v>Weak</v>
      </c>
      <c r="K8" s="98" t="s">
        <v>39121</v>
      </c>
      <c r="L8" s="92" t="str">
        <f>IFERROR(VLOOKUP(D8,DB!A:I,9,0),"")</f>
        <v>Latis</v>
      </c>
    </row>
    <row r="9" spans="1:16" ht="15" customHeight="1">
      <c r="A9" s="135" t="s">
        <v>39120</v>
      </c>
      <c r="B9" s="135" t="str">
        <f>IFERROR(VLOOKUP(D9,DB!A:K,11,0),"")</f>
        <v>R4</v>
      </c>
      <c r="C9" s="94">
        <v>4</v>
      </c>
      <c r="D9" s="92" t="s">
        <v>35150</v>
      </c>
      <c r="E9" s="95" t="s">
        <v>39021</v>
      </c>
      <c r="F9" s="96"/>
      <c r="G9" s="97">
        <f ca="1">IFERROR(NOW()-F9,"")</f>
        <v>45976.253331597225</v>
      </c>
      <c r="H9" s="96">
        <v>45976.24795138889</v>
      </c>
      <c r="I9" s="135" t="str">
        <f>IFERROR(VLOOKUP(D9,DB!A:F,6,0),"")</f>
        <v>Generator-DG</v>
      </c>
      <c r="J9" s="135" t="str">
        <f>IFERROR(VLOOKUP(D9,DB!A:G,7,0),"")</f>
        <v>Good</v>
      </c>
      <c r="K9" s="98" t="s">
        <v>39115</v>
      </c>
      <c r="L9" s="92" t="str">
        <f>IFERROR(VLOOKUP(D9,DB!A:I,9,0),"")</f>
        <v>Latis</v>
      </c>
    </row>
    <row r="10" spans="1:16" ht="15" customHeight="1">
      <c r="A10" s="135"/>
      <c r="B10" s="135" t="str">
        <f>IFERROR(VLOOKUP(D10,DB!A:K,11,0),"")</f>
        <v/>
      </c>
      <c r="C10" s="94"/>
      <c r="D10" s="92"/>
      <c r="E10" s="95"/>
      <c r="F10" s="96"/>
      <c r="G10" s="97">
        <f ca="1">IFERROR(NOW()-F10,"")</f>
        <v>45976.253331597225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45976.253331597225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45976.253331597225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45976.253331597225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45976.253331597225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45976.253331597225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45976.253331597225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45976.253331597225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45976.253331597225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45976.253331597225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45976.253331597225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45976.253331597225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45976.253331597225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45976.253331597225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45976.253331597225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45976.253331597225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45976.253331597225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45976.253331597225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45976.253331597225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45976.253331597225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45976.253331597225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45976.253331597225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45976.253331597225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45976.253331597225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45976.253331597225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45976.253331597225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45976.253331597225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45976.253331597225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45976.253331597225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45976.253331597225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45976.253331597225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45976.253331597225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45976.253331597225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45976.253331597225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45976.253331597225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45976.253331597225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45976.253331597225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45976.253331597225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45976.253331597225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45976.253331597225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45976.253331597225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45976.253331597225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45976.253331597225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45976.253331597225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45976.253331597225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45976.253331597225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45976.253331597225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45976.253331597225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45976.253331597225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45976.253331597225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45976.253331597225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45976.253331597225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45976.253331597225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45976.253331597225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45976.253331597225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45976.253331597225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45976.253331597225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45976.253331597225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45976.253331597225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45976.253331597225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45976.253331597225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45976.253331597225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45976.253331597225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45976.253331597225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45976.253331597225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45976.253331597225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45976.253331597225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45976.253331597225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45976.253331597225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45976.253331597225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45976.253331597225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45976.253331597225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45976.253331597225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45976.253331597225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45976.253331597225</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45976.253331597225</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45976.253331597225</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45976.253331597225</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45976.253331597225</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45976.253331597225</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45976.253331597225</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45976.253331597225</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45976.253331597225</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45976.253331597225</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45976.253331597225</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45976.253331597225</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45976.253331597225</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45976.253331597225</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45976.253331597225</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45976.253331597225</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45976.253331597225</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45976.253331597225</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45976.253331597225</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45976.253331597225</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45976.253331597225</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45976.253331597225</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ca="1">IFERROR(NOW()-F106,"")</f>
        <v>45976.253331597225</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ca="1">IFERROR(NOW()-F107,"")</f>
        <v>45976.253331597225</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ca="1">IFERROR(NOW()-F108,"")</f>
        <v>45976.253331597225</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ca="1">IFERROR(NOW()-F109,"")</f>
        <v>45976.253331597225</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ca="1">IFERROR(NOW()-F110,"")</f>
        <v>45976.253331597225</v>
      </c>
      <c r="H110" s="96"/>
      <c r="I110" s="135" t="str">
        <f>IFERROR(VLOOKUP(D110,DB!A:F,6,0),"")</f>
        <v/>
      </c>
      <c r="J110" s="135" t="str">
        <f>IFERROR(VLOOKUP(D110,DB!A:G,7,0),"")</f>
        <v/>
      </c>
      <c r="K110" s="98"/>
      <c r="L110" s="92" t="str">
        <f>IFERROR(VLOOKUP(D110,DB!A:I,9,0),"")</f>
        <v/>
      </c>
    </row>
    <row r="111" spans="1:12" ht="15" customHeight="1">
      <c r="A111" s="135"/>
      <c r="B111" s="135" t="str">
        <f>IFERROR(VLOOKUP(D111,DB!A:K,11,0),"")</f>
        <v/>
      </c>
      <c r="C111" s="94"/>
      <c r="D111" s="92"/>
      <c r="E111" s="95"/>
      <c r="F111" s="96"/>
      <c r="G111" s="97">
        <f ca="1">IFERROR(NOW()-F111,"")</f>
        <v>45976.253331597225</v>
      </c>
      <c r="H111" s="96"/>
      <c r="I111" s="135" t="str">
        <f>IFERROR(VLOOKUP(D111,DB!A:F,6,0),"")</f>
        <v/>
      </c>
      <c r="J111" s="135" t="str">
        <f>IFERROR(VLOOKUP(D111,DB!A:G,7,0),"")</f>
        <v/>
      </c>
      <c r="K111" s="98"/>
      <c r="L111" s="92" t="str">
        <f>IFERROR(VLOOKUP(D111,DB!A:I,9,0),"")</f>
        <v/>
      </c>
    </row>
    <row r="112" spans="1:12" ht="15" customHeight="1">
      <c r="A112" s="135"/>
      <c r="B112" s="135" t="str">
        <f>IFERROR(VLOOKUP(D112,DB!A:K,11,0),"")</f>
        <v/>
      </c>
      <c r="C112" s="94"/>
      <c r="D112" s="92"/>
      <c r="E112" s="95"/>
      <c r="F112" s="96"/>
      <c r="G112" s="97">
        <f ca="1">IFERROR(NOW()-F112,"")</f>
        <v>45976.253331597225</v>
      </c>
      <c r="H112" s="96"/>
      <c r="I112" s="135" t="str">
        <f>IFERROR(VLOOKUP(D112,DB!A:F,6,0),"")</f>
        <v/>
      </c>
      <c r="J112" s="135" t="str">
        <f>IFERROR(VLOOKUP(D112,DB!A:G,7,0),"")</f>
        <v/>
      </c>
      <c r="K112" s="98"/>
      <c r="L112" s="92" t="str">
        <f>IFERROR(VLOOKUP(D112,DB!A:I,9,0),"")</f>
        <v/>
      </c>
    </row>
    <row r="113" spans="1:12" ht="15" customHeight="1">
      <c r="A113" s="135"/>
      <c r="B113" s="135" t="str">
        <f>IFERROR(VLOOKUP(D113,DB!A:K,11,0),"")</f>
        <v/>
      </c>
      <c r="C113" s="94"/>
      <c r="D113" s="92"/>
      <c r="E113" s="95"/>
      <c r="F113" s="96"/>
      <c r="G113" s="97">
        <f ca="1">IFERROR(NOW()-F113,"")</f>
        <v>45976.253331597225</v>
      </c>
      <c r="H113" s="96"/>
      <c r="I113" s="135" t="str">
        <f>IFERROR(VLOOKUP(D113,DB!A:F,6,0),"")</f>
        <v/>
      </c>
      <c r="J113" s="135"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1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84.421271412036731</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39100</v>
      </c>
      <c r="F3" s="38">
        <v>45926.188877314817</v>
      </c>
      <c r="G3" s="116">
        <f t="shared" ref="G3" ca="1" si="0">IFERROR(NOW()-F3,"")</f>
        <v>50.064454282408406</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39100</v>
      </c>
      <c r="F4" s="125">
        <v>45948.661111111112</v>
      </c>
      <c r="G4" s="126">
        <f t="shared" ref="G4" ca="1" si="1">IFERROR(NOW()-F4,"")</f>
        <v>27.592220486112637</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c r="B6" s="124" t="str">
        <f>IFERROR(VLOOKUP(D6,DB!A:K,11,0),"")</f>
        <v/>
      </c>
      <c r="C6" s="124"/>
      <c r="D6" s="124"/>
      <c r="E6" s="124"/>
      <c r="F6" s="124"/>
      <c r="G6" s="126">
        <f t="shared" ref="G6:G53" ca="1" si="2">IFERROR(NOW()-F6,"")</f>
        <v>45976.253331597225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45976.253331597225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45976.253331597225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45976.253331597225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45976.253331597225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45976.253331597225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45976.253331597225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45976.253331597225</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45976.253331597225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45976.253331597225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45976.253331597225</v>
      </c>
      <c r="H16" s="125"/>
      <c r="I16" s="124" t="str">
        <f>IFERROR(VLOOKUP(D16,DB!A:F,6,0),"")</f>
        <v/>
      </c>
      <c r="J16" s="124" t="str">
        <f>IFERROR(VLOOKUP(D16,DB!A:G,7,0),"")</f>
        <v/>
      </c>
      <c r="K16" s="124"/>
      <c r="L16" s="124" t="str">
        <f>IFERROR(VLOOKUP(D16,DB!A:I,9,0),"")</f>
        <v/>
      </c>
    </row>
    <row r="17" spans="1:12" ht="45.75">
      <c r="A17" s="124"/>
      <c r="B17" s="124" t="str">
        <f>IFERROR(VLOOKUP(D17,DB!A:K,11,0),"")</f>
        <v/>
      </c>
      <c r="C17" s="124"/>
      <c r="D17" s="124"/>
      <c r="E17" s="124"/>
      <c r="F17" s="124"/>
      <c r="G17" s="126">
        <f t="shared" ca="1" si="2"/>
        <v>45976.253331597225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45976.253331597225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45976.253331597225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45976.253331597225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45976.253331597225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45976.253331597225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45976.253331597225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45976.253331597225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45976.253331597225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45976.253331597225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45976.253331597225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45976.253331597225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45976.253331597225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45976.253331597225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45976.253331597225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45976.253331597225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45976.253331597225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45976.253331597225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45976.253331597225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45976.253331597225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45976.253331597225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45976.253331597225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45976.253331597225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45976.253331597225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45976.253331597225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45976.253331597225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45976.253331597225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45976.253331597225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45976.253331597225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45976.253331597225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45976.253331597225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45976.253331597225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45976.253331597225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45976.253331597225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45976.253331597225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45976.253331597225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45976.253331597225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45976.253331597225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45976.253331597225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45976.253331597225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45976.253331597225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45976.253331597225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45976.253331597225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45976.253331597225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45976.253331597225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45976.253331597225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45976.253331597225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45976.253331597225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45976.253331597225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45976.253331597225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45976.253331597225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45976.253331597225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45976.253331597225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45976.253331597225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45976.253331597225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45976.253331597225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45976.253331597225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45976.253331597225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45976.253331597225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45976.253331597225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45976.253331597225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45976.253331597225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45976.253331597225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45976.253331597225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45976.253331597225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45976.253331597225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45976.253331597225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45976.253331597225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45976.253331597225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45976.253331597225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45976.253331597225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45976.253331597225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45976.253331597225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45976.253331597225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45976.253331597225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45976.253331597225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45976.253331597225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45976.253331597225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45976.253331597225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45976.253331597225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45976.253331597225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45976.253331597225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45976.253331597225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45976.253331597225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45976.253331597225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45976.253331597225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45976.253331597225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45976.253331597225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45976.253331597225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45976.253331597225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45976.253331597225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45976.253331597225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45976.253331597225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45976.253331597225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45976.253331597225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45976.253331597225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45976.253331597225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45976.253331597225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45976.253331597225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45976.253331597225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45976.253331597225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45976.253331597225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45976.253331597225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45976.253331597225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45976.253331597225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45976.253331597225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45976.253331597225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45976.253331597225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45976.253331597225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45976.253331597225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45976.253331597225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45976.253331597225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45976.253331597225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45976.253331597225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45976.253331597225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45976.253331597225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45976.253331597225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45976.253331597225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45976.253331597225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45976.253331597225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45976.253331597225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45976.253331597225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45976.253331597225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45976.253331597225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45976.253331597225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45976.253331597225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45976.253331597225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45976.253331597225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45976.253331597225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45976.253331597225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45976.253331597225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45976.253331597225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45976.253331597225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45976.253331597225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45976.253331597225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45976.253331597225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45976.253331597225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45976.253331597225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45976.253331597225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45976.253331597225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45976.253331597225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45976.253331597225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45976.253331597225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45976.253331597225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45976.253331597225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45976.253331597225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45976.253331597225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45976.253331597225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45976.253331597225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45976.253331597225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45976.253331597225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45976.253331597225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45976.253331597225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45976.253331597225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45976.253331597225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45976.253331597225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45976.253331597225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45976.253331597225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45976.253331597225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45976.253331597225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45976.253331597225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45976.253331597225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45976.253331597225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45976.253331597225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45976.253331597225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45976.253331597225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45976.253331597225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45976.253331597225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45976.253331597225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45976.253331597225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45976.253331597225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45976.253331597225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45976.253331597225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45976.253331597225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45976.253331597225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45976.253331597225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45976.253331597225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45976.253331597225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45976.253331597225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45976.253331597225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45976.253331597225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45976.253331597225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45976.253331597225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45976.253331597225</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45976.253331597225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45976.253331597225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45976.253331597225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45976.253331597225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45976.253331597225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45976.253331597225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45976.253331597225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45976.253331597225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45976.253331597225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45976.253331597225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45976.253331597225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45976.253331597225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45976.253331597225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45976.253331597225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45976.253331597225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45976.253331597225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45976.253331597225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45976.253331597225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45976.253331597225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45976.253331597225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45976.253331597225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45976.253331597225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45976.253331597225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45976.253331597225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45976.253331597225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45976.253331597225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45976.253331597225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45976.253331597225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45976.253331597225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45976.253331597225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45976.253331597225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45976.253331597225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45976.253331597225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45976.253331597225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45976.253331597225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45976.253331597225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45976.253331597225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45976.253331597225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45976.253331597225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45976.253331597225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45976.253331597225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45976.253331597225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45976.253331597225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45976.253331597225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45976.253331597225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45976.253331597225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45976.253331597225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45976.253331597225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45976.253331597225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45976.253331597225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45976.253331597225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45976.253331597225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45976.253331597225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45976.253331597225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45976.253331597225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45976.253331597225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45976.253331597225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45976.253331597225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45976.253331597225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45976.253331597225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45976.253331597225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45976.253331597225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45976.253331597225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45976.253331597225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45976.253331597225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45976.253331597225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45976.253331597225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45976.253331597225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45976.253331597225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45976.253331597225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45976.253331597225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45976.253331597225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45976.253331597225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45976.253331597225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45976.253331597225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45976.253331597225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45976.253331597225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45976.253331597225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45976.253331597225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45976.253331597225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45976.253331597225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45976.253331597225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45976.253331597225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45976.253331597225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45976.253331597225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45976.253331597225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45976.253331597225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45976.253331597225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45976.253331597225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45976.253331597225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45976.253331597225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45976.253331597225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45976.253331597225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45976.253331597225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45976.253331597225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45976.253331597225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45976.253331597225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45976.253331597225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45976.253331597225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45976.253331597225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45976.253331597225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45976.253331597225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45976.253331597225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45976.253331597225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45976.253331597225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45976.253331597225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45976.253331597225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45976.253331597225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45976.253331597225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45976.253331597225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45976.253331597225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45976.253331597225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45976.253331597225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45976.253331597225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45976.253331597225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45976.253331597225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45976.253331597225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45976.253331597225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45976.253331597225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45976.253331597225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45976.253331597225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45976.253331597225</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2025-11-15T03:06:25Z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