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05" documentId="13_ncr:1_{F6CB121F-512D-4AA6-A0C1-0FB36C537598}" xr6:coauthVersionLast="47" xr6:coauthVersionMax="47" xr10:uidLastSave="{BDE57038-4EF8-4527-A80F-4A9C5F4AD94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<sst xmlns="http://schemas.openxmlformats.org/spreadsheetml/2006/main" count="180289" uniqueCount="39129">
  <si>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</si>
  <si>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</si>
  <si>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</si>
  <si>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</si>
  <si>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</si>
  <si>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</si>
  <si>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</si>
  <si>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</si>
  <si>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</si>
  <si>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</si>
  <si>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</si>
  <si>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</si>
  <si>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</si>
  <si>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</si>
  <si>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</si>
  <si>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</si>
  <si>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</si>
  <si>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</si>
  <si>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</si>
  <si>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</si>
  <si>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</si>
  <si>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</si>
  <si>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</si>
  <si>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</si>
  <si>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</si>
  <si>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</si>
  <si>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</si>
  <si>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</si>
  <si>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</si>
  <si>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</si>
  <si>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</si>
  <si>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</si>
  <si>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</si>
  <si>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</si>
  <si>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</si>
  <si>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</si>
  <si>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</si>
  <si>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</si>
  <si>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</si>
  <si>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</si>
  <si>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</si>
  <si>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</si>
  <si>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</si>
  <si>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</si>
  <si>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</si>
  <si>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</si>
  <si>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</si>
  <si>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</si>
  <si>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</si>
  <si>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</si>
  <si>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</si>
  <si>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</si>
  <si>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</si>
  <si>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</si>
  <si>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</si>
  <si>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</si>
  <si>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</si>
  <si>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</si>
  <si>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</si>
  <si>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</si>
  <si>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</si>
  <si>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</si>
  <si>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</si>
  <si>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</si>
  <si>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</si>
  <si>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</si>
  <si>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</si>
  <si>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</si>
  <si>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</si>
  <si>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</si>
  <si>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</si>
  <si>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</si>
  <si>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</si>
  <si>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</si>
  <si>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</si>
  <si>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</si>
  <si>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</si>
  <si>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</si>
  <si>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</si>
  <si>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</si>
  <si>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</si>
  <si>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</si>
  <si>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</si>
  <si>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</si>
  <si>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</si>
  <si>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</si>
  <si>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</si>
  <si>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</si>
  <si>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</si>
  <si>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</si>
  <si>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</si>
  <si>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</si>
  <si>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</si>
  <si>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</si>
  <si>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</si>
  <si>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</si>
  <si>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</si>
  <si>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</si>
  <si>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</si>
  <si>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</si>
  <si>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</si>
  <si>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</si>
  <si>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</si>
  <si>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</si>
  <si>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</si>
  <si>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</si>
  <si>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</si>
  <si>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</si>
  <si>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</si>
  <si>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</si>
  <si>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</si>
  <si>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</si>
  <si>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</si>
  <si>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</si>
  <si>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</si>
  <si>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</si>
  <si>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</si>
  <si>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</si>
  <si>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</si>
  <si>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</si>
  <si>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</si>
  <si>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</si>
  <si>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</si>
  <si>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</si>
  <si>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</si>
  <si>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</si>
  <si>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</si>
  <si>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</si>
  <si>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</si>
  <si>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</si>
  <si>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</si>
  <si>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</si>
  <si>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</si>
  <si>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</si>
  <si>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</si>
  <si>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</si>
  <si>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</si>
  <si>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</si>
  <si>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</si>
  <si>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</si>
  <si>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</si>
  <si>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</si>
  <si>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</si>
  <si>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</si>
  <si>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</si>
  <si>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</si>
  <si>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</si>
  <si>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</si>
  <si>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</si>
  <si>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</si>
  <si>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</si>
  <si>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</si>
  <si>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</si>
  <si>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</si>
  <si>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</si>
  <si>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</si>
  <si>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</si>
  <si>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</si>
  <si>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</si>
  <si>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</si>
  <si>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</si>
  <si>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</si>
  <si>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</si>
  <si>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</si>
  <si>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</si>
  <si>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</si>
  <si>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</si>
  <si>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</si>
  <si>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</si>
  <si>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</si>
  <si>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</si>
  <si>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</si>
  <si>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</si>
  <si>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</si>
  <si>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</si>
  <si>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</si>
  <si>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</si>
  <si>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</si>
  <si>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</si>
  <si>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</si>
  <si>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</si>
  <si>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</si>
  <si>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</si>
  <si>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</si>
  <si>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</si>
  <si>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</si>
  <si>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</si>
  <si>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</si>
  <si>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</si>
  <si>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</si>
  <si>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</si>
  <si>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</si>
  <si>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</si>
  <si>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</si>
  <si>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</si>
  <si>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</si>
  <si>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</si>
  <si>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</si>
  <si>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</si>
  <si>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</si>
  <si>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</si>
  <si>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</si>
  <si>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</si>
  <si>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</si>
  <si>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</si>
  <si>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</si>
  <si>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</si>
  <si>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</si>
  <si>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</si>
  <si>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</si>
  <si>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</si>
  <si>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</si>
  <si>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</si>
  <si>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</si>
  <si>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</si>
  <si>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</si>
  <si>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</si>
  <si>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</si>
  <si>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</si>
  <si>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</si>
  <si>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</si>
  <si>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</si>
  <si>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</si>
  <si>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</si>
  <si>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</si>
  <si>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</si>
  <si>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</si>
  <si>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</si>
  <si>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</si>
  <si>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</si>
  <si>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</si>
  <si>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</si>
  <si>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</si>
  <si>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</si>
  <si>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</si>
  <si>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</si>
  <si>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</si>
  <si>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</si>
  <si>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</si>
  <si>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</si>
  <si>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</si>
  <si>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</si>
  <si>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</si>
  <si>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</si>
  <si>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</si>
  <si>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</si>
  <si>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</si>
  <si>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</si>
  <si>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</si>
  <si>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</si>
  <si>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</si>
  <si>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</si>
  <si>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</si>
  <si>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</si>
  <si>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</si>
  <si>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</si>
  <si>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</si>
  <si>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</si>
  <si>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</si>
  <si>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</si>
  <si>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</si>
  <si>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</si>
  <si>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</si>
  <si>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</si>
  <si>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</si>
  <si>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</si>
  <si>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</si>
  <si>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</si>
  <si>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</si>
  <si>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</si>
  <si>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</si>
  <si>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</si>
  <si>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</si>
  <si>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</si>
  <si>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</si>
  <si>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</si>
  <si>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</si>
  <si>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</si>
  <si>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</si>
  <si>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</si>
  <si>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</si>
  <si>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</si>
  <si>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</si>
  <si>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</si>
  <si>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</si>
  <si>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</si>
  <si>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</si>
  <si>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</si>
  <si>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</si>
  <si>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</si>
  <si>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</si>
  <si>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</si>
  <si>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</si>
  <si>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</si>
  <si>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</si>
  <si>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</si>
  <si>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</si>
  <si>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</si>
  <si>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</si>
  <si>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</si>
  <si>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</si>
  <si>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</si>
  <si>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</si>
  <si>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</si>
  <si>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</si>
  <si>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</si>
  <si>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</si>
  <si>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</si>
  <si>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</si>
  <si>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</si>
  <si>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</si>
  <si>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</si>
  <si>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</si>
  <si>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</si>
  <si>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</si>
  <si>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</si>
  <si>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</si>
  <si>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</si>
  <si>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</si>
  <si>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</si>
  <si>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</si>
  <si>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</si>
  <si>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</si>
  <si>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</si>
  <si>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</si>
  <si>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</si>
  <si>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</si>
  <si>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</si>
  <si>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</si>
  <si>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</si>
  <si>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</si>
  <si>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</si>
  <si>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</si>
  <si>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</si>
  <si>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</si>
  <si>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</si>
  <si>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</si>
  <si>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</si>
  <si>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</si>
  <si>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</si>
  <si>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</si>
  <si>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</si>
  <si>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</si>
  <si>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</si>
  <si>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</si>
  <si>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</si>
  <si>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</si>
  <si>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</si>
  <si>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</si>
  <si>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</si>
  <si>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</si>
  <si>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</si>
  <si>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</si>
  <si>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</si>
  <si>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</si>
  <si>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</si>
  <si>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</si>
  <si>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</si>
  <si>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</si>
  <si>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</si>
  <si>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</si>
  <si>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</si>
  <si>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</si>
  <si>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</si>
  <si>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</si>
  <si>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</si>
  <si>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</si>
  <si>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</si>
  <si>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</si>
  <si>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</si>
  <si>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</si>
  <si>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</si>
  <si>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</si>
  <si>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</si>
  <si>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</si>
  <si>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</si>
  <si>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</si>
  <si>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</si>
  <si>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</si>
  <si>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</si>
  <si>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</si>
  <si>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</si>
  <si>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</si>
  <si>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</si>
  <si>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</si>
  <si>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</si>
  <si>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</si>
  <si>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</si>
  <si>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</si>
  <si>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</si>
  <si>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</si>
  <si>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</si>
  <si>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</si>
  <si>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</si>
  <si>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</si>
  <si>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</si>
  <si>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</si>
  <si>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</si>
  <si>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</si>
  <si>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</si>
  <si>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</si>
  <si>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</si>
  <si>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</si>
  <si>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</si>
  <si>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</si>
  <si>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</si>
  <si>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</si>
  <si>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</si>
  <si>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</si>
  <si>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</si>
  <si>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</si>
  <si>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</si>
  <si>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</si>
  <si>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</si>
  <si>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</si>
  <si>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</si>
  <si>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</si>
  <si>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</si>
  <si>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</si>
  <si>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</si>
  <si>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</si>
  <si>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</si>
  <si>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</si>
  <si>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</si>
  <si>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</si>
  <si>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</si>
  <si>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</si>
  <si>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</si>
  <si>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</si>
  <si>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</si>
  <si>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</si>
  <si>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</si>
  <si>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</si>
  <si>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</si>
  <si>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</si>
  <si>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</si>
  <si>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</si>
  <si>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</si>
  <si>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</si>
  <si>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</si>
  <si>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</si>
  <si>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</si>
  <si>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</si>
  <si>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</si>
  <si>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</si>
  <si>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</si>
  <si>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</si>
  <si>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</si>
  <si>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</si>
  <si>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</si>
  <si>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</si>
  <si>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</si>
  <si>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</si>
  <si>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</si>
  <si>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</si>
  <si>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</si>
  <si>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</si>
  <si>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</si>
  <si>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</si>
  <si>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</si>
  <si>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</si>
  <si>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</si>
  <si>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</si>
  <si>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</si>
  <si>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</si>
  <si>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</si>
  <si>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</si>
  <si>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</si>
  <si>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</si>
  <si>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</si>
  <si>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</si>
  <si>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</si>
  <si>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</si>
  <si>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</si>
  <si>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</si>
  <si>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</si>
  <si>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</si>
  <si>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</si>
  <si>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</si>
  <si>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</si>
  <si>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</si>
  <si>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</si>
  <si>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</si>
  <si>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</si>
  <si>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</si>
  <si>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</si>
  <si>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</si>
  <si>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</si>
  <si>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</si>
  <si>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</si>
  <si>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</si>
  <si>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</si>
  <si>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</si>
  <si>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</si>
  <si>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</si>
  <si>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</si>
  <si>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</si>
  <si>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</si>
  <si>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</si>
  <si>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</si>
  <si>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</si>
  <si>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</si>
  <si>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</si>
  <si>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</si>
  <si>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</si>
  <si>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</si>
  <si>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</si>
  <si>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</si>
  <si>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</si>
  <si>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</si>
  <si>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</si>
  <si>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</si>
  <si>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</si>
  <si>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</si>
  <si>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</si>
  <si>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</si>
  <si>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</si>
  <si>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</si>
  <si>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</si>
  <si>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</si>
  <si>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</si>
  <si>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</si>
  <si>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</si>
  <si>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</si>
  <si>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</si>
  <si>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</si>
  <si>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</si>
  <si>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</si>
  <si>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</si>
  <si>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</si>
  <si>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</si>
  <si>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</si>
  <si>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</si>
  <si>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</si>
  <si>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</si>
  <si>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</si>
  <si>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</si>
  <si>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</si>
  <si>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</si>
  <si>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</si>
  <si>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</si>
  <si>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</si>
  <si>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</si>
  <si>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</si>
  <si>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</si>
  <si>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</si>
  <si>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</si>
  <si>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</si>
  <si>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</si>
  <si>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</si>
  <si>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</si>
  <si>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</si>
  <si>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</si>
  <si>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</si>
  <si>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</si>
  <si>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</si>
  <si>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</si>
  <si>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</si>
  <si>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</si>
  <si>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</si>
  <si>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</si>
  <si>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</si>
  <si>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</si>
  <si>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</si>
  <si>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</si>
  <si>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</si>
  <si>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</si>
  <si>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</si>
  <si>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</si>
  <si>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</si>
  <si>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</si>
  <si>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</si>
  <si>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</si>
  <si>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</si>
  <si>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</si>
  <si>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</si>
  <si>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</si>
  <si>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</si>
  <si>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</si>
  <si>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</si>
  <si>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</si>
  <si>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</si>
  <si>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</si>
  <si>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</si>
  <si>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</si>
  <si>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</si>
  <si>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</si>
  <si>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</si>
  <si>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</si>
  <si>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</si>
  <si>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</si>
  <si>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</si>
  <si>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</si>
  <si>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</si>
  <si>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</si>
  <si>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</si>
  <si>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</si>
  <si>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</si>
  <si>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</si>
  <si>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</si>
  <si>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</si>
  <si>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</si>
  <si>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</si>
  <si>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</si>
  <si>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</si>
  <si>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</si>
  <si>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</si>
  <si>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</si>
  <si>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</si>
  <si>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</si>
  <si>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</si>
  <si>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</si>
  <si>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</si>
  <si>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</si>
  <si>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</si>
  <si>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</si>
  <si>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</si>
  <si>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</si>
  <si>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</si>
  <si>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</si>
  <si>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</si>
  <si>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</si>
  <si>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</si>
  <si>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</si>
  <si>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</si>
  <si>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</si>
  <si>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</si>
  <si>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</si>
  <si>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</si>
  <si>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</si>
  <si>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</si>
  <si>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</si>
  <si>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</si>
  <si>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</si>
  <si>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</si>
  <si>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</si>
  <si>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</si>
  <si>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</si>
  <si>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</si>
  <si>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</si>
  <si>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</si>
  <si>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</si>
  <si>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</si>
  <si>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</si>
  <si>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</si>
  <si>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</si>
  <si>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</si>
  <si>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</si>
  <si>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</si>
  <si>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</si>
  <si>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</si>
  <si>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</si>
  <si>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</si>
  <si>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</si>
  <si>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</si>
  <si>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</si>
  <si>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</si>
  <si>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</si>
  <si>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</si>
  <si>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</si>
  <si>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</si>
  <si>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</si>
  <si>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</si>
  <si>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</si>
  <si>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</si>
  <si>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</si>
  <si>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</si>
  <si>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</si>
  <si>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</si>
  <si>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</si>
  <si>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</si>
  <si>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</si>
  <si>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</si>
  <si>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</si>
  <si>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</si>
  <si>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</si>
  <si>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</si>
  <si>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</si>
  <si>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</si>
  <si>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</si>
  <si>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</si>
  <si>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</si>
  <si>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</si>
  <si>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</si>
  <si>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</si>
  <si>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</si>
  <si>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</si>
  <si>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</si>
  <si>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</si>
  <si>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</si>
  <si>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</si>
  <si>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</si>
  <si>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</si>
  <si>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</si>
  <si>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</si>
  <si>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</si>
  <si>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</si>
  <si>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</si>
  <si>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</si>
  <si>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</si>
  <si>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</si>
  <si>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</si>
  <si>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</si>
  <si>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</si>
  <si>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</si>
  <si>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</si>
  <si>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</si>
  <si>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</si>
  <si>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</si>
  <si>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</si>
  <si>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</si>
  <si>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</si>
  <si>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</si>
  <si>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</si>
  <si>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</si>
  <si>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</si>
  <si>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</si>
  <si>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</si>
  <si>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</si>
  <si>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</si>
  <si>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</si>
  <si>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</si>
  <si>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</si>
  <si>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</si>
  <si>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</si>
  <si>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</si>
  <si>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</si>
  <si>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</si>
  <si>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</si>
  <si>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</si>
  <si>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</si>
  <si>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</si>
  <si>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</si>
  <si>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</si>
  <si>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</si>
  <si>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</si>
  <si>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</si>
  <si>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</si>
  <si>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</si>
  <si>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</si>
  <si>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</si>
  <si>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</si>
  <si>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</si>
  <si>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</si>
  <si>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</si>
  <si>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</si>
  <si>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</si>
  <si>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</si>
  <si>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</si>
  <si>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</si>
  <si>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</si>
  <si>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</si>
  <si>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</si>
  <si>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</si>
  <si>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</si>
  <si>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</si>
  <si>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</si>
  <si>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</si>
  <si>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</si>
  <si>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</si>
  <si>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</si>
  <si>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</si>
  <si>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</si>
  <si>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</si>
  <si>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</si>
  <si>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</si>
  <si>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</si>
  <si>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</si>
  <si>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</si>
  <si>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</si>
  <si>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</si>
  <si>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</si>
  <si>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</si>
  <si>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</si>
  <si>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</si>
  <si>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</si>
  <si>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</si>
  <si>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</si>
  <si>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</si>
  <si>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</si>
  <si>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</si>
  <si>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</si>
  <si>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</si>
  <si>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</si>
  <si>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</si>
  <si>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</si>
  <si>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</si>
  <si>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</si>
  <si>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</si>
  <si>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</si>
  <si>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</si>
  <si>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</si>
  <si>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</si>
  <si>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</si>
  <si>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</si>
  <si>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</si>
  <si>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</si>
  <si>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</si>
  <si>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</si>
  <si>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</si>
  <si>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</si>
  <si>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</si>
  <si>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</si>
  <si>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</si>
  <si>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</si>
  <si>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</si>
  <si>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</si>
  <si>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</si>
  <si>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</si>
  <si>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</si>
  <si>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</si>
  <si>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</si>
  <si>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</si>
  <si>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</si>
  <si>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</si>
  <si>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</si>
  <si>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</si>
  <si>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</si>
  <si>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</si>
  <si>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</si>
  <si>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</si>
  <si>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</si>
  <si>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</si>
  <si>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</si>
  <si>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</si>
  <si>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</si>
  <si>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</si>
  <si>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</si>
  <si>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</si>
  <si>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</si>
  <si>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</si>
  <si>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</si>
  <si>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</si>
  <si>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</si>
  <si>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</si>
  <si>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</si>
  <si>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</si>
  <si>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</si>
  <si>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</si>
  <si>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</si>
  <si>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</si>
  <si>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</si>
  <si>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</si>
  <si>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</si>
  <si>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</si>
  <si>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</si>
  <si>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</si>
  <si>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</si>
  <si>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</si>
  <si>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</si>
  <si>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</si>
  <si>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</si>
  <si>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</si>
  <si>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</si>
  <si>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</si>
  <si>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</si>
  <si>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</si>
  <si>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</si>
  <si>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</si>
  <si>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</si>
  <si>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</si>
  <si>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</si>
  <si>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</si>
  <si>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</si>
  <si>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</si>
  <si>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</si>
  <si>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</si>
  <si>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</si>
  <si>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</si>
  <si>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</si>
  <si>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</si>
  <si>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</si>
  <si>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</si>
  <si>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</si>
  <si>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</si>
  <si>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</si>
  <si>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</si>
  <si>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</si>
  <si>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</si>
  <si>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</si>
  <si>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</si>
  <si>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</si>
  <si>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</si>
  <si>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</si>
  <si>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</si>
  <si>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</si>
  <si>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</si>
  <si>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</si>
  <si>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</si>
  <si>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</si>
  <si>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</si>
  <si>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</si>
  <si>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</si>
  <si>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</si>
  <si>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</si>
  <si>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</si>
  <si>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</si>
  <si>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</si>
  <si>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</si>
  <si>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</si>
  <si>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</si>
  <si>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</si>
  <si>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</si>
  <si>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</si>
  <si>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</si>
  <si>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</si>
  <si>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</si>
  <si>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</si>
  <si>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</si>
  <si>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</si>
  <si>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</si>
  <si>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</si>
  <si>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</si>
  <si>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</si>
  <si>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</si>
  <si>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</si>
  <si>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</si>
  <si>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</si>
  <si>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</si>
  <si>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</si>
  <si>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</si>
  <si>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</si>
  <si>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</si>
  <si>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</si>
  <si>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</si>
  <si>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</si>
  <si>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</si>
  <si>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</si>
  <si>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</si>
  <si>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</si>
  <si>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</si>
  <si>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</si>
  <si>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</si>
  <si>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</si>
  <si>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</si>
  <si>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</si>
  <si>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</si>
  <si>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</si>
  <si>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</si>
  <si>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</si>
  <si>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</si>
  <si>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</si>
  <si>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</si>
  <si>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</si>
  <si>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</si>
  <si>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</si>
  <si>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</si>
  <si>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</si>
  <si>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</si>
  <si>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</si>
  <si>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</si>
  <si>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</si>
  <si>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</si>
  <si>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</si>
  <si>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</si>
  <si>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</si>
  <si>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</si>
  <si>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</si>
  <si>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</si>
  <si>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</si>
  <si>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</si>
  <si>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</si>
  <si>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</si>
  <si>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</si>
  <si>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</si>
  <si>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</si>
  <si>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</si>
  <si>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</si>
  <si>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</si>
  <si>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</si>
  <si>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</si>
  <si>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</si>
  <si>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</si>
  <si>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</si>
  <si>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</si>
  <si>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</si>
  <si>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</si>
  <si>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</si>
  <si>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</si>
  <si>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</si>
  <si>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</si>
  <si>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</si>
  <si>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</si>
  <si>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</si>
  <si>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</si>
  <si>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</si>
  <si>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</si>
  <si>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</si>
  <si>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</si>
  <si>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</si>
  <si>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</si>
  <si>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</si>
  <si>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</si>
  <si>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</si>
  <si>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</si>
  <si>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</si>
  <si>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</si>
  <si>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</si>
  <si>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</si>
  <si>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</si>
  <si>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</si>
  <si>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</si>
  <si>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</si>
  <si>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</si>
  <si>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</si>
  <si>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</si>
  <si>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</si>
  <si>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</si>
  <si>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</si>
  <si>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</si>
  <si>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</si>
  <si>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</si>
  <si>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</si>
  <si>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</si>
  <si>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</si>
  <si>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</si>
  <si>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</si>
  <si>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</si>
  <si>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</si>
  <si>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</si>
  <si>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</si>
  <si>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</si>
  <si>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</si>
  <si>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</si>
  <si>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</si>
  <si>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</si>
  <si>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</si>
  <si>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</si>
  <si>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</si>
  <si>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</si>
  <si>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</si>
  <si>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</si>
  <si>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</si>
  <si>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</si>
  <si>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</si>
  <si>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</si>
  <si>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</si>
  <si>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</si>
  <si>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</si>
  <si>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</si>
  <si>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</si>
  <si>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</si>
  <si>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</si>
  <si>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</si>
  <si>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</si>
  <si>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</si>
  <si>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</si>
  <si>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</si>
  <si>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</si>
  <si>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</si>
  <si>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</si>
  <si>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</si>
  <si>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</si>
  <si>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</si>
  <si>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</si>
  <si>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</si>
  <si>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</si>
  <si>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</si>
  <si>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</si>
  <si>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</si>
  <si>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</si>
  <si>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</si>
  <si>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</si>
  <si>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</si>
  <si>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</si>
  <si>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</si>
  <si>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</si>
  <si>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</si>
  <si>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</si>
  <si>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</si>
  <si>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</si>
  <si>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</si>
  <si>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</si>
  <si>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</si>
  <si>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</si>
  <si>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</si>
  <si>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</si>
  <si>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</si>
  <si>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</si>
  <si>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</si>
  <si>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</si>
  <si>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</si>
  <si>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</si>
  <si>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</si>
  <si>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</si>
  <si>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</si>
  <si>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</si>
  <si>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</si>
  <si>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</si>
  <si>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</si>
  <si>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</si>
  <si>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</si>
  <si>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</si>
  <si>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</si>
  <si>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</si>
  <si>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</si>
  <si>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</si>
  <si>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</si>
  <si>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</si>
  <si>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</si>
  <si>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</si>
  <si>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</si>
  <si>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</si>
  <si>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</si>
  <si>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</si>
  <si>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</si>
  <si>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</si>
  <si>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</si>
  <si>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</si>
  <si>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</si>
  <si>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</si>
  <si>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</si>
  <si>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</si>
  <si>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</si>
  <si>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</si>
  <si>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</si>
  <si>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</si>
  <si>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</si>
  <si>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</si>
  <si>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</si>
  <si>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</si>
  <si>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</si>
  <si>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</si>
  <si>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</si>
  <si>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</si>
  <si>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</si>
  <si>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</si>
  <si>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</si>
  <si>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</si>
  <si>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</si>
  <si>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</si>
  <si>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</si>
  <si>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</si>
  <si>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</si>
  <si>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</si>
  <si>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</si>
  <si>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</si>
  <si>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</si>
  <si>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</si>
  <si>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</si>
  <si>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</si>
  <si>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</si>
  <si>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</si>
  <si>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</si>
  <si>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</si>
  <si>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</si>
  <si>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</si>
  <si>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</si>
  <si>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</si>
  <si>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</si>
  <si>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</si>
  <si>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</si>
  <si>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</si>
  <si>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</si>
  <si>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</si>
  <si>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</si>
  <si>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</si>
  <si>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</si>
  <si>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</si>
  <si>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</si>
  <si>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</si>
  <si>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</si>
  <si>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</si>
  <si>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</si>
  <si>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</si>
  <si>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</si>
  <si>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</si>
  <si>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</si>
  <si>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</si>
  <si>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</si>
  <si>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</si>
  <si>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</si>
  <si>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</si>
  <si>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</si>
  <si>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</si>
  <si>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</si>
  <si>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</si>
  <si>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</si>
  <si>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</si>
  <si>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</si>
  <si>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</si>
  <si>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</si>
  <si>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</si>
  <si>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</si>
  <si>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</si>
  <si>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</si>
  <si>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</si>
  <si>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</si>
  <si>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</si>
  <si>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</si>
  <si>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</si>
  <si>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</si>
  <si>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</si>
  <si>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</si>
  <si>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</si>
  <si>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</si>
  <si>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</si>
  <si>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</si>
  <si>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</si>
  <si>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</si>
  <si>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</si>
  <si>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</si>
  <si>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</si>
  <si>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</si>
  <si>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</si>
  <si>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</si>
  <si>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</si>
  <si>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</si>
  <si>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</si>
  <si>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</si>
  <si>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</si>
  <si>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</si>
  <si>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</si>
  <si>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</si>
  <si>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</si>
  <si>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</si>
  <si>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</si>
  <si>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</si>
  <si>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</si>
  <si>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</si>
  <si>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</si>
  <si>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</si>
  <si>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</si>
  <si>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</si>
  <si>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</si>
  <si>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</si>
  <si>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</si>
  <si>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</si>
  <si>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</si>
  <si>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</si>
  <si>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</si>
  <si>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</si>
  <si>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</si>
  <si>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</si>
  <si>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</si>
  <si>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</si>
  <si>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</si>
  <si>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</si>
  <si>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</si>
  <si>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</si>
  <si>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</si>
  <si>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</si>
  <si>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</si>
  <si>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</si>
  <si>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</si>
  <si>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</si>
  <si>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</si>
  <si>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</si>
  <si>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</si>
  <si>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</si>
  <si>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</si>
  <si>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</si>
  <si>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</si>
  <si>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</si>
  <si>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</si>
  <si>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</si>
  <si>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</si>
  <si>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</si>
  <si>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</si>
  <si>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</si>
  <si>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</si>
  <si>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</si>
  <si>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</si>
  <si>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</si>
  <si>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</si>
  <si>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</si>
  <si>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</si>
  <si>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</si>
  <si>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</si>
  <si>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</si>
  <si>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</si>
  <si>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</si>
  <si>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</si>
  <si>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</si>
  <si>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</si>
  <si>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</si>
  <si>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</si>
  <si>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</si>
  <si>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</si>
  <si>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</si>
  <si>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</si>
  <si>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</si>
  <si>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</si>
  <si>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</si>
  <si>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</si>
  <si>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</si>
  <si>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</si>
  <si>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</si>
  <si>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</si>
  <si>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</si>
  <si>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</si>
  <si>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</si>
  <si>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</si>
  <si>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</si>
  <si>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</si>
  <si>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</si>
  <si>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</si>
  <si>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</si>
  <si>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</si>
  <si>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</si>
  <si>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</si>
  <si>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</si>
  <si>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</si>
  <si>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</si>
  <si>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</si>
  <si>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</si>
  <si>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</si>
  <si>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</si>
  <si>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</si>
  <si>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</si>
  <si>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</si>
  <si>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</si>
  <si>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</si>
  <si>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</si>
  <si>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</si>
  <si>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</si>
  <si>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</si>
  <si>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</si>
  <si>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</si>
  <si>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</si>
  <si>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</si>
  <si>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</si>
  <si>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</si>
  <si>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</si>
  <si>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</si>
  <si>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</si>
  <si>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</si>
  <si>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</si>
  <si>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</si>
  <si>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</si>
  <si>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</si>
  <si>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</si>
  <si>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</si>
  <si>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</si>
  <si>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</si>
  <si>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</si>
  <si>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</si>
  <si>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</si>
  <si>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</si>
  <si>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</si>
  <si>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</si>
  <si>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</si>
  <si>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</si>
  <si>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</si>
  <si>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</si>
  <si>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</si>
  <si>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</si>
  <si>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</si>
  <si>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</si>
  <si>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</si>
  <si>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</si>
  <si>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</si>
  <si>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</si>
  <si>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</si>
  <si>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</si>
  <si>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</si>
  <si>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</si>
  <si>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</si>
  <si>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</si>
  <si>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</si>
  <si>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</si>
  <si>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</si>
  <si>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</si>
  <si>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</si>
  <si>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</si>
  <si>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</si>
  <si>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</si>
  <si>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</si>
  <si>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</si>
  <si>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</si>
  <si>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</si>
  <si>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</si>
  <si>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</si>
  <si>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</si>
  <si>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</si>
  <si>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</si>
  <si>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</si>
  <si>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</si>
  <si>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</si>
  <si>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</si>
  <si>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</si>
  <si>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</si>
  <si>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</si>
  <si>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</si>
  <si>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</si>
  <si>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</si>
  <si>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</si>
  <si>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</si>
  <si>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</si>
  <si>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</si>
  <si>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</si>
  <si>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</si>
  <si>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</si>
  <si>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</si>
  <si>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</si>
  <si>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</si>
  <si>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</si>
  <si>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</si>
  <si>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</si>
  <si>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</si>
  <si>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</si>
  <si>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</si>
  <si>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</si>
  <si>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</si>
  <si>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</si>
  <si>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</si>
  <si>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</si>
  <si>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</si>
  <si>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</si>
  <si>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</si>
  <si>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</si>
  <si>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</si>
  <si>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</si>
  <si>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</si>
  <si>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</si>
  <si>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</si>
  <si>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</si>
  <si>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</si>
  <si>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</si>
  <si>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</si>
  <si>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</si>
  <si>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</si>
  <si>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</si>
  <si>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</si>
  <si>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</si>
  <si>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</si>
  <si>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</si>
  <si>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</si>
  <si>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</si>
  <si>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</si>
  <si>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</si>
  <si>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</si>
  <si>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</si>
  <si>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</si>
  <si>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</si>
  <si>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</si>
  <si>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</si>
  <si>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</si>
  <si>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</si>
  <si>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</si>
  <si>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</si>
  <si>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</si>
  <si>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</si>
  <si>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</si>
  <si>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</si>
  <si>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</si>
  <si>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</si>
  <si>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</si>
  <si>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</si>
  <si>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</si>
  <si>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</si>
  <si>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</si>
  <si>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</si>
  <si>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</si>
  <si>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</si>
  <si>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</si>
  <si>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</si>
  <si>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</si>
  <si>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</si>
  <si>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</si>
  <si>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</si>
  <si>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</si>
  <si>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</si>
  <si>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</si>
  <si>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</si>
  <si>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</si>
  <si>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</si>
  <si>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</si>
  <si>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</si>
  <si>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</si>
  <si>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</si>
  <si>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</si>
  <si>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</si>
  <si>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</si>
  <si>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</si>
  <si>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</si>
  <si>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</si>
  <si>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</si>
  <si>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</si>
  <si>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</si>
  <si>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</si>
  <si>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</si>
  <si>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</si>
  <si>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</si>
  <si>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</si>
  <si>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</si>
  <si>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</si>
  <si>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</si>
  <si>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</si>
  <si>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</si>
  <si>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</si>
  <si>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</si>
  <si>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</si>
  <si>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</si>
  <si>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</si>
  <si>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</si>
  <si>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</si>
  <si>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</si>
  <si>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</si>
  <si>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</si>
  <si>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</si>
  <si>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</si>
  <si>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</si>
  <si>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</si>
  <si>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</si>
  <si>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</si>
  <si>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</si>
  <si>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</si>
  <si>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</si>
  <si>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</si>
  <si>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</si>
  <si>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</si>
  <si>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</si>
  <si>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</si>
  <si>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</si>
  <si>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</si>
  <si>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</si>
  <si>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</si>
  <si>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</si>
  <si>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</si>
  <si>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</si>
  <si>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</si>
  <si>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</si>
  <si>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</si>
  <si>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</si>
  <si>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</si>
  <si>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</si>
  <si>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</si>
  <si>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</si>
  <si>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</si>
  <si>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</si>
  <si>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</si>
  <si>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</si>
  <si>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</si>
  <si>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</si>
  <si>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</si>
  <si>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</si>
  <si>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</si>
  <si>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</si>
  <si>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</si>
  <si>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</si>
  <si>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</si>
  <si>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</si>
  <si>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</si>
  <si>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</si>
  <si>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</si>
  <si>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</si>
  <si>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</si>
  <si>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</si>
  <si>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</si>
  <si>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</si>
  <si>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</si>
  <si>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</si>
  <si>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</si>
  <si>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</si>
  <si>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</si>
  <si>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</si>
  <si>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</si>
  <si>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</si>
  <si>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</si>
  <si>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</si>
  <si>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</si>
  <si>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</si>
  <si>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</si>
  <si>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</si>
  <si>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</si>
  <si>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</si>
  <si>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</si>
  <si>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</si>
  <si>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</si>
  <si>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</si>
  <si>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</si>
  <si>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</si>
  <si>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</si>
  <si>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</si>
  <si>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</si>
  <si>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</si>
  <si>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</si>
  <si>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</si>
  <si>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</si>
  <si>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</si>
  <si>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</si>
  <si>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</si>
  <si>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</si>
  <si>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</si>
  <si>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</si>
  <si>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</si>
  <si>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</si>
  <si>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</si>
  <si>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</si>
  <si>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</si>
  <si>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</si>
  <si>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</si>
  <si>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</si>
  <si>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</si>
  <si>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</si>
  <si>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</si>
  <si>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</si>
  <si>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</si>
  <si>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</si>
  <si>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</si>
  <si>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</si>
  <si>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</si>
  <si>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</si>
  <si>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</si>
  <si>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</si>
  <si>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</si>
  <si>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</si>
  <si>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</si>
  <si>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</si>
  <si>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</si>
  <si>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</si>
  <si>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</si>
  <si>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</si>
  <si>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</si>
  <si>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</si>
  <si>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</si>
  <si>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</si>
  <si>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</si>
  <si>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</si>
  <si>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</si>
  <si>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</si>
  <si>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</si>
  <si>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</si>
  <si>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</si>
  <si>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</si>
  <si>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</si>
  <si>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</si>
  <si>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</si>
  <si>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</si>
  <si>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</si>
  <si>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</si>
  <si>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</si>
  <si>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</si>
  <si>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</si>
  <si>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</si>
  <si>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</si>
  <si>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</si>
  <si>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</si>
  <si>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</si>
  <si>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</si>
  <si>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</si>
  <si>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</si>
  <si>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</si>
  <si>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</si>
  <si>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</si>
  <si>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</si>
  <si>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</si>
  <si>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</si>
  <si>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</si>
  <si>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</si>
  <si>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</si>
  <si>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</si>
  <si>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</si>
  <si>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</si>
  <si>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</si>
  <si>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</si>
  <si>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</si>
  <si>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</si>
  <si>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</si>
  <si>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</si>
  <si>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</si>
  <si>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</si>
  <si>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</si>
  <si>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</si>
  <si>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</si>
  <si>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</si>
  <si>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</si>
  <si>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</si>
  <si>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</si>
  <si>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</si>
  <si>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</si>
  <si>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</si>
  <si>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</si>
  <si>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</si>
  <si>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</si>
  <si>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</si>
  <si>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</si>
  <si>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</si>
  <si>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</si>
  <si>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</si>
  <si>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</si>
  <si>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</si>
  <si>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</si>
  <si>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</si>
  <si>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</si>
  <si>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</si>
  <si>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</si>
  <si>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</si>
  <si>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</si>
  <si>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</si>
  <si>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</si>
  <si>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</si>
  <si>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</si>
  <si>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</si>
  <si>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</si>
  <si>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</si>
  <si>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</si>
  <si>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</si>
  <si>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</si>
  <si>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</si>
  <si>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</si>
  <si>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</si>
  <si>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</si>
  <si>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</si>
  <si>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</si>
  <si>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</si>
  <si>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</si>
  <si>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</si>
  <si>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</si>
  <si>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</si>
  <si>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</si>
  <si>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</si>
  <si>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</si>
  <si>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</si>
  <si>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</si>
  <si>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</si>
  <si>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</si>
  <si>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</si>
  <si>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</si>
  <si>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</si>
  <si>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</si>
  <si>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</si>
  <si>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</si>
  <si>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</si>
  <si>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</si>
  <si>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</si>
  <si>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</si>
  <si>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</si>
  <si>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</si>
  <si>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</si>
  <si>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</si>
  <si>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</si>
  <si>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</si>
  <si>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</si>
  <si>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</si>
  <si>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</si>
  <si>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</si>
  <si>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</si>
  <si>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</si>
  <si>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</si>
  <si>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</si>
  <si>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</si>
  <si>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</si>
  <si>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</si>
  <si>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</si>
  <si>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</si>
  <si>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</si>
  <si>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</si>
  <si>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</si>
  <si>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</si>
  <si>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</si>
  <si>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</si>
  <si>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</si>
  <si>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</si>
  <si>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</si>
  <si>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</si>
  <si>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</si>
  <si>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</si>
  <si>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</si>
  <si>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</si>
  <si>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</si>
  <si>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</si>
  <si>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</si>
  <si>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</si>
  <si>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</si>
  <si>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</si>
  <si>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</si>
  <si>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</si>
  <si>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</si>
  <si>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</si>
  <si>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</si>
  <si>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</si>
  <si>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</si>
  <si>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</si>
  <si>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</si>
  <si>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</si>
  <si>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</si>
  <si>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</si>
  <si>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</si>
  <si>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</si>
  <si>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</si>
  <si>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</si>
  <si>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</si>
  <si>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</si>
  <si>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</si>
  <si>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</si>
  <si>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</si>
  <si>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</si>
  <si>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</si>
  <si>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</si>
  <si>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</si>
  <si>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</si>
  <si>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</si>
  <si>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</si>
  <si>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</si>
  <si>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</si>
  <si>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</si>
  <si>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</si>
  <si>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</si>
  <si>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</si>
  <si>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</si>
  <si>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</si>
  <si>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</si>
  <si>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</si>
  <si>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</si>
  <si>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</si>
  <si>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</si>
  <si>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</si>
  <si>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</si>
  <si>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</si>
  <si>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</si>
  <si>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</si>
  <si>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</si>
  <si>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</si>
  <si>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</si>
  <si>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</si>
  <si>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</si>
  <si>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</si>
  <si>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</si>
  <si>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</si>
  <si>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</si>
  <si>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</si>
  <si>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</si>
  <si>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</si>
  <si>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</si>
  <si>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</si>
  <si>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</si>
  <si>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</si>
  <si>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</si>
  <si>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</si>
  <si>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</si>
  <si>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</si>
  <si>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</si>
  <si>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</si>
  <si>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</si>
  <si>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</si>
  <si>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</si>
  <si>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</si>
  <si>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</si>
  <si>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</si>
  <si>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</si>
  <si>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</si>
  <si>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</si>
  <si>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</si>
  <si>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</si>
  <si>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</si>
  <si>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</si>
  <si>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</si>
  <si>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</si>
  <si>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</si>
  <si>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</si>
  <si>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</si>
  <si>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</si>
  <si>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</si>
  <si>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</si>
  <si>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</si>
  <si>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</si>
  <si>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</si>
  <si>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</si>
  <si>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</si>
  <si>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</si>
  <si>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</si>
  <si>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</si>
  <si>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</si>
  <si>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</si>
  <si>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</si>
  <si>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</si>
  <si>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</si>
  <si>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</si>
  <si>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</si>
  <si>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</si>
  <si>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</si>
  <si>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</si>
  <si>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</si>
  <si>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</si>
  <si>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</si>
  <si>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</si>
  <si>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</si>
  <si>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</si>
  <si>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</si>
  <si>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</si>
  <si>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</si>
  <si>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</si>
  <si>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</si>
  <si>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</si>
  <si>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</si>
  <si>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</si>
  <si>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</si>
  <si>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</si>
  <si>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</si>
  <si>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</si>
  <si>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</si>
  <si>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</si>
  <si>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</si>
  <si>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</si>
  <si>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</si>
  <si>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</si>
  <si>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</si>
  <si>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</si>
  <si>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</si>
  <si>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</si>
  <si>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</si>
  <si>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</si>
  <si>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</si>
  <si>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</si>
  <si>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</si>
  <si>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</si>
  <si>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</si>
  <si>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</si>
  <si>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</si>
  <si>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</si>
  <si>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</si>
  <si>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</si>
  <si>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</si>
  <si>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</si>
  <si>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</si>
  <si>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</si>
  <si>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</si>
  <si>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</si>
  <si>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</si>
  <si>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</si>
  <si>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</si>
  <si>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</si>
  <si>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</si>
  <si>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</si>
  <si>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</si>
  <si>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</si>
  <si>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</si>
  <si>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</si>
  <si>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</si>
  <si>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</si>
  <si>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</si>
  <si>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</si>
  <si>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</si>
  <si>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</si>
  <si>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</si>
  <si>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</si>
  <si>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</si>
  <si>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</si>
  <si>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</si>
  <si>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</si>
  <si>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</si>
  <si>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</si>
  <si>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</si>
  <si>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</si>
  <si>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</si>
  <si>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</si>
  <si>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</si>
  <si>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</si>
  <si>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</si>
  <si>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</si>
  <si>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</si>
  <si>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</si>
  <si>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</si>
  <si>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</si>
  <si>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</si>
  <si>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</si>
  <si>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</si>
  <si>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</si>
  <si>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</si>
  <si>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</si>
  <si>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</si>
  <si>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</si>
  <si>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</si>
  <si>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</si>
  <si>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</si>
  <si>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</si>
  <si>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</si>
  <si>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</si>
  <si>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</si>
  <si>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</si>
  <si>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</si>
  <si>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</si>
  <si>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</si>
  <si>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</si>
  <si>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</si>
  <si>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</si>
  <si>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</si>
  <si>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</si>
  <si>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</si>
  <si>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</si>
  <si>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</si>
  <si>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</si>
  <si>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</si>
  <si>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</si>
  <si>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</si>
  <si>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</si>
  <si>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</si>
  <si>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</si>
  <si>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</si>
  <si>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</si>
  <si>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</si>
  <si>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</si>
  <si>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</si>
  <si>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</si>
  <si>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</si>
  <si>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</si>
  <si>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</si>
  <si>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</si>
  <si>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</si>
  <si>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</si>
  <si>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</si>
  <si>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</si>
  <si>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</si>
  <si>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</si>
  <si>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</si>
  <si>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</si>
  <si>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</si>
  <si>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</si>
  <si>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</si>
  <si>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</si>
  <si>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</si>
  <si>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</si>
  <si>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</si>
  <si>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</si>
  <si>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</si>
  <si>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</si>
  <si>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</si>
  <si>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</si>
  <si>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</si>
  <si>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</si>
  <si>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</si>
  <si>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</si>
  <si>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</si>
  <si>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</si>
  <si>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</si>
  <si>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</si>
  <si>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</si>
  <si>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</si>
  <si>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</si>
  <si>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</si>
  <si>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</si>
  <si>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</si>
  <si>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</si>
  <si>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</si>
  <si>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</si>
  <si>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</si>
  <si>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</si>
  <si>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</si>
  <si>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</si>
  <si>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</si>
  <si>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</si>
  <si>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</si>
  <si>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</si>
  <si>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</si>
  <si>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</si>
  <si>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</si>
  <si>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</si>
  <si>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</si>
  <si>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</si>
  <si>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</si>
  <si>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</si>
  <si>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</si>
  <si>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</si>
  <si>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</si>
  <si>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</si>
  <si>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</si>
  <si>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</si>
  <si>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</si>
  <si>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</si>
  <si>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</si>
  <si>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</si>
  <si>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</si>
  <si>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</si>
  <si>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</si>
  <si>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</si>
  <si>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</si>
  <si>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</si>
  <si>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</si>
  <si>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</si>
  <si>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</si>
  <si>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</si>
  <si>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</si>
  <si>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</si>
  <si>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</si>
  <si>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</si>
  <si>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</si>
  <si>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</si>
  <si>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</si>
  <si>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</si>
  <si>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</si>
  <si>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</si>
  <si>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</si>
  <si>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</si>
  <si>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</si>
  <si>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</si>
  <si>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</si>
  <si>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</si>
  <si>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</si>
  <si>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</si>
  <si>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</si>
  <si>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</si>
  <si>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</si>
  <si>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</si>
  <si>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</si>
  <si>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</si>
  <si>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</si>
  <si>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</si>
  <si>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</si>
  <si>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</si>
  <si>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</si>
  <si>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</si>
  <si>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</si>
  <si>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</si>
  <si>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</si>
  <si>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</si>
  <si>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</si>
  <si>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</si>
  <si>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</si>
  <si>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</si>
  <si>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</si>
  <si>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</si>
  <si>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</si>
  <si>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</si>
  <si>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</si>
  <si>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</si>
  <si>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</si>
  <si>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</si>
  <si>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</si>
  <si>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</si>
  <si>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</si>
  <si>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</si>
  <si>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</si>
  <si>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</si>
  <si>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</si>
  <si>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</si>
  <si>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</si>
  <si>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</si>
  <si>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</si>
  <si>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</si>
  <si>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</si>
  <si>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</si>
  <si>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</si>
  <si>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</si>
  <si>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</si>
  <si>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</si>
  <si>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</si>
  <si>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</si>
  <si>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</si>
  <si>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</si>
  <si>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</si>
  <si>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</si>
  <si>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</si>
  <si>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</si>
  <si>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</si>
  <si>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</si>
  <si>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</si>
  <si>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</si>
  <si>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</si>
  <si>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</si>
  <si>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</si>
  <si>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</si>
  <si>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</si>
  <si>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</si>
  <si>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</si>
  <si>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</si>
  <si>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</si>
  <si>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</si>
  <si>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</si>
  <si>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</si>
  <si>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</si>
  <si>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</si>
  <si>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</si>
  <si>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</si>
  <si>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</si>
  <si>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</si>
  <si>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</si>
  <si>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</si>
  <si>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</si>
  <si>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</si>
  <si>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</si>
  <si>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</si>
  <si>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</si>
  <si>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</si>
  <si>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</si>
  <si>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</si>
  <si>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</si>
  <si>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</si>
  <si>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</si>
  <si>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</si>
  <si>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</si>
  <si>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</si>
  <si>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</si>
  <si>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</si>
  <si>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</si>
  <si>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</si>
  <si>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</si>
  <si>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</si>
  <si>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</si>
  <si>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</si>
  <si>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</si>
  <si>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</si>
  <si>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</si>
  <si>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</si>
  <si>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</si>
  <si>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</si>
  <si>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</si>
  <si>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</si>
  <si>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</si>
  <si>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</si>
  <si>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</si>
  <si>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</si>
  <si>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</si>
  <si>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</si>
  <si>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</si>
  <si>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</si>
  <si>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</si>
  <si>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</si>
  <si>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</si>
  <si>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</si>
  <si>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</si>
  <si>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</si>
  <si>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</si>
  <si>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</si>
  <si>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</si>
  <si>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</si>
  <si>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</si>
  <si>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</si>
  <si>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</si>
  <si>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</si>
  <si>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</si>
  <si>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</si>
  <si>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</si>
  <si>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</si>
  <si>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</si>
  <si>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</si>
  <si>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</si>
  <si>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</si>
  <si>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</si>
  <si>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</si>
  <si>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</si>
  <si>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</si>
  <si>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</si>
  <si>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</si>
  <si>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</si>
  <si>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</si>
  <si>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</si>
  <si>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</si>
  <si>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</si>
  <si>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</si>
  <si>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</si>
  <si>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</si>
  <si>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</si>
  <si>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</si>
  <si>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</si>
  <si>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</si>
  <si>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</si>
  <si>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</si>
  <si>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</si>
  <si>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</si>
  <si>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</si>
  <si>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</si>
  <si>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</si>
  <si>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</si>
  <si>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</si>
  <si>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</si>
  <si>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</si>
  <si>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</si>
  <si>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</si>
  <si>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</si>
  <si>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</si>
  <si>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</si>
  <si>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</si>
  <si>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</si>
  <si>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</si>
  <si>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</si>
  <si>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</si>
  <si>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</si>
  <si>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</si>
  <si>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</si>
  <si>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</si>
  <si>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</si>
  <si>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</si>
  <si>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</si>
  <si>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</si>
  <si>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</si>
  <si>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</si>
  <si>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</si>
  <si>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</si>
  <si>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</si>
  <si>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</si>
  <si>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</si>
  <si>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</si>
  <si>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</si>
  <si>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</si>
  <si>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</si>
  <si>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</si>
  <si>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</si>
  <si>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</si>
  <si>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</si>
  <si>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</si>
  <si>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</si>
  <si>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</si>
  <si>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</si>
  <si>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</si>
  <si>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</si>
  <si>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</si>
  <si>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</si>
  <si>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</si>
  <si>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</si>
  <si>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</si>
  <si>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</si>
  <si>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</si>
  <si>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</si>
  <si>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</si>
  <si>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</si>
  <si>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</si>
  <si>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</si>
  <si>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</si>
  <si>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</si>
  <si>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</si>
  <si>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</si>
  <si>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</si>
  <si>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</si>
  <si>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</si>
  <si>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</si>
  <si>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</si>
  <si>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</si>
  <si>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</si>
  <si>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</si>
  <si>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</si>
  <si>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</si>
  <si>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</si>
  <si>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</si>
  <si>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</si>
  <si>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</si>
  <si>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</si>
  <si>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</si>
  <si>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</si>
  <si>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</si>
  <si>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</si>
  <si>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</si>
  <si>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</si>
  <si>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</si>
  <si>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</si>
  <si>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</si>
  <si>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</si>
  <si>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</si>
  <si>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</si>
  <si>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</si>
  <si>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</si>
  <si>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</si>
  <si>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</si>
  <si>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</si>
  <si>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</si>
  <si>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</si>
  <si>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</si>
  <si>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</si>
  <si>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</si>
  <si>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</si>
  <si>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</si>
  <si>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</si>
  <si>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</si>
  <si>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</si>
  <si>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</si>
  <si>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</si>
  <si>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</si>
  <si>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</si>
  <si>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</si>
  <si>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</si>
  <si>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</si>
  <si>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</si>
  <si>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</si>
  <si>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</si>
  <si>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</si>
  <si>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</si>
  <si>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</si>
  <si>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</si>
  <si>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</si>
  <si>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</si>
  <si>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</si>
  <si>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</si>
  <si>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</si>
  <si>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</si>
  <si>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</si>
  <si>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</si>
  <si>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</si>
  <si>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</si>
  <si>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</si>
  <si>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</si>
  <si>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</si>
  <si>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</si>
  <si>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</si>
  <si>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</si>
  <si>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</si>
  <si>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</si>
  <si>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</si>
  <si>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</si>
  <si>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</si>
  <si>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</si>
  <si>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</si>
  <si>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</si>
  <si>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</si>
  <si>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</si>
  <si>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</si>
  <si>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</si>
  <si>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</si>
  <si>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</si>
  <si>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</si>
  <si>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</si>
  <si>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</si>
  <si>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</si>
  <si>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</si>
  <si>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</si>
  <si>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</si>
  <si>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</si>
  <si>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</si>
  <si>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</si>
  <si>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</si>
  <si>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</si>
  <si>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</si>
  <si>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</si>
  <si>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</si>
  <si>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</si>
  <si>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</si>
  <si>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</si>
  <si>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</si>
  <si>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</si>
  <si>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</si>
  <si>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</si>
  <si>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</si>
  <si>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</si>
  <si>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</si>
  <si>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</si>
  <si>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</si>
  <si>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</si>
  <si>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</si>
  <si>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</si>
  <si>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</si>
  <si>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</si>
  <si>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</si>
  <si>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</si>
  <si>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</si>
  <si>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</si>
  <si>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</si>
  <si>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</si>
  <si>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</si>
  <si>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</si>
  <si>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</si>
  <si>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</si>
  <si>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</si>
  <si>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</si>
  <si>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</si>
  <si>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</si>
  <si>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</si>
  <si>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</si>
  <si>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</si>
  <si>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</si>
  <si>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</si>
  <si>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</si>
  <si>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</si>
  <si>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</si>
  <si>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</si>
  <si>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</si>
  <si>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</si>
  <si>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</si>
  <si>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</si>
  <si>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</si>
  <si>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</si>
  <si>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</si>
  <si>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</si>
  <si>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</si>
  <si>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</si>
  <si>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</si>
  <si>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</si>
  <si>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</si>
  <si>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</si>
  <si>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</si>
  <si>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</si>
  <si>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</si>
  <si>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</si>
  <si>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</si>
  <si>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</si>
  <si>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</si>
  <si>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</si>
  <si>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</si>
  <si>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</si>
  <si>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</si>
  <si>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</si>
  <si>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</si>
  <si>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</si>
  <si>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</si>
  <si>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</si>
  <si>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</si>
  <si>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</si>
  <si>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</si>
  <si>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</si>
  <si>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</si>
  <si>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</si>
  <si>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</si>
  <si>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</si>
  <si>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</si>
  <si>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</si>
  <si>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</si>
  <si>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</si>
  <si>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</si>
  <si>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</si>
  <si>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</si>
  <si>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</si>
  <si>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</si>
  <si>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</si>
  <si>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</si>
  <si>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</si>
  <si>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</si>
  <si>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</si>
  <si>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</si>
  <si>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</si>
  <si>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</si>
  <si>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</si>
  <si>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</si>
  <si>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</si>
  <si>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</si>
  <si>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</si>
  <si>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</si>
  <si>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</si>
  <si>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</si>
  <si>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</si>
  <si>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</si>
  <si>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</si>
  <si>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</si>
  <si>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</si>
  <si>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</si>
  <si>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</si>
  <si>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</si>
  <si>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</si>
  <si>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</si>
  <si>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</si>
  <si>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</si>
  <si>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</si>
  <si>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</si>
  <si>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</si>
  <si>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</si>
  <si>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</si>
  <si>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</si>
  <si>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</si>
  <si>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</si>
  <si>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</si>
  <si>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</si>
  <si>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</si>
  <si>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</si>
  <si>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</si>
  <si>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</si>
  <si>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</si>
  <si>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</si>
  <si>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</si>
  <si>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</si>
  <si>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</si>
  <si>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</si>
  <si>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</si>
  <si>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</si>
  <si>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</si>
  <si>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</si>
  <si>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</si>
  <si>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</si>
  <si>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</si>
  <si>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</si>
  <si>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</si>
  <si>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</si>
  <si>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</si>
  <si>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</si>
  <si>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</si>
  <si>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</si>
  <si>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</si>
  <si>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</si>
  <si>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</si>
  <si>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</si>
  <si>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</si>
  <si>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</si>
  <si>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</si>
  <si>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</si>
  <si>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</si>
  <si>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</si>
  <si>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</si>
  <si>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</si>
  <si>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</si>
  <si>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</si>
  <si>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</si>
  <si>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</si>
  <si>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</si>
  <si>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</si>
  <si>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</si>
  <si>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</si>
  <si>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</si>
  <si>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</si>
  <si>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</si>
  <si>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</si>
  <si>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</si>
  <si>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</si>
  <si>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</si>
  <si>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</si>
  <si>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</si>
  <si>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</si>
  <si>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</si>
  <si>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</si>
  <si>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</si>
  <si>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</si>
  <si>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</si>
  <si>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</si>
  <si>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</si>
  <si>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</si>
  <si>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</si>
  <si>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</si>
  <si>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</si>
  <si>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</si>
  <si>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</si>
  <si>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</si>
  <si>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</si>
  <si>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</si>
  <si>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</si>
  <si>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</si>
  <si>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</si>
  <si>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</si>
  <si>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</si>
  <si>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</si>
  <si>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</si>
  <si>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</si>
  <si>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</si>
  <si>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</si>
  <si>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</si>
  <si>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</si>
  <si>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</si>
  <si>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</si>
  <si>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</si>
  <si>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</si>
  <si>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</si>
  <si>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</si>
  <si>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</si>
  <si>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</si>
  <si>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</si>
  <si>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</si>
  <si>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</si>
  <si>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</si>
  <si>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</si>
  <si>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</si>
  <si>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</si>
  <si>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</si>
  <si>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</si>
  <si>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</si>
  <si>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</si>
  <si>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</si>
  <si>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</si>
  <si>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</si>
  <si>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</si>
  <si>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</si>
  <si>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</si>
  <si>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</si>
  <si>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</si>
  <si>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</si>
  <si>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</si>
  <si>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</si>
  <si>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</si>
  <si>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</si>
  <si>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</si>
  <si>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</si>
  <si>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</si>
  <si>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</si>
  <si>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</si>
  <si>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</si>
  <si>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</si>
  <si>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</si>
  <si>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</si>
  <si>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</si>
  <si>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</si>
  <si>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</si>
  <si>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</si>
  <si>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</si>
  <si>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</si>
  <si>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</si>
  <si>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</si>
  <si>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</si>
  <si>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</si>
  <si>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</si>
  <si>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</si>
  <si>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</si>
  <si>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</si>
  <si>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</si>
  <si>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</si>
  <si>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</si>
  <si>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</si>
  <si>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</si>
  <si>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</si>
  <si>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</si>
  <si>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</si>
  <si>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</si>
  <si>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</si>
  <si>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</si>
  <si>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</si>
  <si>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</si>
  <si>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</si>
  <si>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</si>
  <si>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</si>
  <si>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</si>
  <si>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</si>
  <si>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</si>
  <si>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</si>
  <si>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</si>
  <si>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</si>
  <si>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</si>
  <si>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</si>
  <si>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</si>
  <si>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</si>
  <si>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</si>
  <si>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</si>
  <si>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</si>
  <si>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</si>
  <si>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</si>
  <si>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</si>
  <si>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</si>
  <si>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</si>
  <si>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</si>
  <si>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</si>
  <si>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</si>
  <si>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</si>
  <si>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</si>
  <si>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</si>
  <si>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</si>
  <si>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</si>
  <si>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</si>
  <si>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</si>
  <si>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</si>
  <si>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</si>
  <si>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</si>
  <si>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</si>
  <si>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</si>
  <si>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</si>
  <si>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</si>
  <si>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</si>
  <si>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</si>
  <si>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</si>
  <si>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</si>
  <si>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</si>
  <si>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</si>
  <si>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</si>
  <si>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</si>
  <si>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</si>
  <si>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</si>
  <si>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</si>
  <si>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</si>
  <si>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</si>
  <si>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</si>
  <si>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</si>
  <si>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</si>
  <si>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</si>
  <si>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</si>
  <si>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</si>
  <si>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</si>
  <si>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</si>
  <si>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</si>
  <si>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</si>
  <si>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</si>
  <si>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</si>
  <si>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</si>
  <si>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</si>
  <si>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</si>
  <si>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</si>
  <si>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</si>
  <si>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</si>
  <si>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</si>
  <si>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</si>
  <si>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</si>
  <si>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</si>
  <si>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</si>
  <si>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</si>
  <si>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</si>
  <si>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</si>
  <si>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</si>
  <si>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</si>
  <si>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</si>
  <si>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</si>
  <si>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</si>
  <si>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</si>
  <si>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</si>
  <si>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</si>
  <si>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</si>
  <si>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</si>
  <si>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</si>
  <si>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</si>
  <si>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</si>
  <si>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</si>
  <si>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</si>
  <si>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</si>
  <si>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</si>
  <si>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</si>
  <si>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</si>
  <si>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</si>
  <si>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</si>
  <si>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</si>
  <si>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</si>
  <si>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</si>
  <si>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</si>
  <si>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</si>
  <si>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</si>
  <si>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</si>
  <si>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</si>
  <si>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</si>
  <si>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</si>
  <si>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</si>
  <si>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</si>
  <si>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</si>
  <si>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</si>
  <si>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</si>
  <si>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</si>
  <si>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</si>
  <si>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</si>
  <si>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</si>
  <si>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</si>
  <si>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</si>
  <si>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</si>
  <si>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</si>
  <si>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</si>
  <si>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</si>
  <si>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</si>
  <si>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</si>
  <si>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</si>
  <si>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</si>
  <si>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</si>
  <si>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</si>
  <si>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</si>
  <si>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</si>
  <si>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</si>
  <si>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</si>
  <si>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</si>
  <si>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</si>
  <si>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</si>
  <si>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</si>
  <si>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</si>
  <si>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</si>
  <si>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</si>
  <si>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</si>
  <si>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</si>
  <si>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</si>
  <si>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</si>
  <si>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</si>
  <si>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</si>
  <si>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</si>
  <si>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</si>
  <si>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</si>
  <si>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</si>
  <si>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</si>
  <si>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</si>
  <si>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</si>
  <si>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</si>
  <si>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</si>
  <si>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</si>
  <si>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</si>
  <si>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</si>
  <si>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</si>
  <si>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</si>
  <si>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</si>
  <si>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</si>
  <si>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</si>
  <si>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</si>
  <si>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</si>
  <si>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</si>
  <si>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</si>
  <si>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</si>
  <si>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</si>
  <si>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</si>
  <si>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</si>
  <si>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</si>
  <si>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</si>
  <si>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</si>
  <si>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</si>
  <si>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</si>
  <si>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</si>
  <si>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</si>
  <si>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</si>
  <si>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</si>
  <si>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</si>
  <si>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</si>
  <si>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</si>
  <si>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</si>
  <si>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</si>
  <si>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</si>
  <si>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</si>
  <si>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</si>
  <si>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</si>
  <si>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</si>
  <si>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</si>
  <si>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</si>
  <si>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</si>
  <si>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</si>
  <si>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</si>
  <si>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</si>
  <si>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</si>
  <si>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</si>
  <si>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</si>
  <si>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</si>
  <si>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</si>
  <si>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</si>
  <si>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</si>
  <si>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</si>
  <si>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</si>
  <si>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</si>
  <si>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</si>
  <si>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</si>
  <si>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</si>
  <si>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</si>
  <si>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</si>
  <si>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</si>
  <si>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</si>
  <si>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</si>
  <si>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</si>
  <si>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</si>
  <si>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</si>
  <si>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</si>
  <si>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</si>
  <si>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</si>
  <si>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</si>
  <si>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</si>
  <si>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</si>
  <si>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</si>
  <si>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</si>
  <si>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</si>
  <si>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</si>
  <si>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</si>
  <si>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</si>
  <si>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</si>
  <si>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</si>
  <si>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</si>
  <si>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</si>
  <si>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</si>
  <si>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</si>
  <si>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</si>
  <si>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</si>
  <si>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</si>
  <si>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</si>
  <si>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</si>
  <si>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</si>
  <si>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</si>
  <si>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</si>
  <si>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</si>
  <si>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</si>
  <si>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</si>
  <si>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</si>
  <si>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</si>
  <si>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</si>
  <si>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</si>
  <si>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</si>
  <si>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</si>
  <si>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</si>
  <si>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</si>
  <si>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</si>
  <si>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</si>
  <si>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</si>
  <si>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</si>
  <si>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</si>
  <si>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</si>
  <si>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</si>
  <si>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</si>
  <si>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</si>
  <si>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</si>
  <si>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</si>
  <si>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</si>
  <si>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</si>
  <si>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</si>
  <si>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</si>
  <si>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</si>
  <si>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</si>
  <si>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</si>
  <si>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</si>
  <si>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</si>
  <si>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</si>
  <si>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</si>
  <si>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</si>
  <si>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</si>
  <si>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</si>
  <si>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</si>
  <si>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</si>
  <si>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</si>
  <si>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</si>
  <si>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</si>
  <si>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</si>
  <si>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</si>
  <si>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</si>
  <si>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</si>
  <si>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</si>
  <si>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</si>
  <si>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</si>
  <si>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</si>
  <si>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</si>
  <si>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</si>
  <si>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</si>
  <si>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</si>
  <si>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</si>
  <si>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</si>
  <si>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</si>
  <si>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</si>
  <si>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</si>
  <si>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</si>
  <si>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</si>
  <si>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</si>
  <si>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</si>
  <si>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</si>
  <si>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</si>
  <si>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</si>
  <si>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</si>
  <si>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</si>
  <si>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</si>
  <si>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</si>
  <si>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</si>
  <si>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</si>
  <si>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</si>
  <si>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</si>
  <si>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</si>
  <si>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</si>
  <si>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</si>
  <si>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</si>
  <si>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</si>
  <si>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</si>
  <si>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</si>
  <si>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</si>
  <si>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</si>
  <si>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</si>
  <si>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</si>
  <si>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</si>
  <si>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</si>
  <si>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</si>
  <si>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</si>
  <si>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</si>
  <si>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</si>
  <si>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</si>
  <si>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</si>
  <si>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</si>
  <si>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</si>
  <si>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</si>
  <si>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</si>
  <si>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</si>
  <si>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</si>
  <si>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</si>
  <si>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</si>
  <si>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</si>
  <si>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</si>
  <si>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</si>
  <si>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</si>
  <si>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</si>
  <si>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</si>
  <si>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</si>
  <si>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</si>
  <si>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</si>
  <si>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</si>
  <si>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</si>
  <si>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</si>
  <si>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</si>
  <si>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</si>
  <si>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</si>
  <si>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</si>
  <si>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</si>
  <si>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</si>
  <si>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</si>
  <si>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</si>
  <si>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</si>
  <si>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</si>
  <si>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</si>
  <si>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</si>
  <si>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</si>
  <si>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</si>
  <si>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</si>
  <si>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</si>
  <si>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</si>
  <si>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</si>
  <si>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</si>
  <si>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</si>
  <si>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</si>
  <si>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</si>
  <si>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</si>
  <si>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</si>
  <si>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</si>
  <si>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</si>
  <si>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</si>
  <si>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</si>
  <si>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</si>
  <si>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</si>
  <si>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</si>
  <si>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</si>
  <si>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</si>
  <si>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</si>
  <si>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</si>
  <si>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</si>
  <si>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</si>
  <si>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</si>
  <si>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</si>
  <si>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</si>
  <si>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</si>
  <si>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</si>
  <si>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</si>
  <si>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</si>
  <si>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</si>
  <si>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</si>
  <si>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</si>
  <si>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</si>
  <si>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</si>
  <si>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</si>
  <si>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</si>
  <si>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</si>
  <si>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</si>
  <si>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</si>
  <si>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</si>
  <si>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</si>
  <si>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</si>
  <si>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</si>
  <si>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</si>
  <si>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</si>
  <si>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</si>
  <si>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</si>
  <si>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</si>
  <si>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</si>
  <si>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</si>
  <si>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</si>
  <si>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</si>
  <si>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</si>
  <si>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</si>
  <si>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</si>
  <si>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</si>
  <si>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</si>
  <si>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</si>
  <si>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</si>
  <si>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</si>
  <si>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</si>
  <si>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</si>
  <si>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</si>
  <si>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</si>
  <si>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</si>
  <si>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</si>
  <si>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</si>
  <si>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</si>
  <si>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</si>
  <si>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</si>
  <si>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</si>
  <si>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</si>
  <si>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</si>
  <si>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</si>
  <si>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</si>
  <si>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</si>
  <si>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</si>
  <si>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</si>
  <si>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</si>
  <si>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</si>
  <si>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</si>
  <si>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</si>
  <si>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</si>
  <si>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</si>
  <si>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</si>
  <si>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</si>
  <si>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</si>
  <si>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</si>
  <si>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</si>
  <si>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</si>
  <si>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</si>
  <si>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</si>
  <si>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</si>
  <si>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</si>
  <si>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</si>
  <si>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</si>
  <si>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</si>
  <si>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</si>
  <si>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</si>
  <si>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</si>
  <si>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</si>
  <si>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</si>
  <si>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</si>
  <si>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</si>
  <si>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</si>
  <si>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</si>
  <si>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</si>
  <si>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</si>
  <si>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</si>
  <si>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</si>
  <si>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</si>
  <si>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</si>
  <si>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</si>
  <si>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</si>
  <si>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</si>
  <si>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</si>
  <si>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</si>
  <si>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</si>
  <si>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</si>
  <si>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</si>
  <si>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</si>
  <si>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</si>
  <si>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</si>
  <si>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</si>
  <si>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</si>
  <si>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</si>
  <si>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</si>
  <si>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</si>
  <si>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</si>
  <si>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</si>
  <si>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</si>
  <si>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</si>
  <si>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</si>
  <si>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</si>
  <si>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</si>
  <si>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</si>
  <si>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</si>
  <si>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</si>
  <si>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</si>
  <si>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</si>
  <si>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</si>
  <si>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</si>
  <si>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</si>
  <si>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</si>
  <si>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</si>
  <si>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</si>
  <si>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</si>
  <si>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</si>
  <si>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</si>
  <si>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</si>
  <si>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</si>
  <si>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</si>
  <si>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</si>
  <si>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</si>
  <si>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</si>
  <si>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</si>
  <si>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</si>
  <si>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</si>
  <si>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</si>
  <si>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</si>
  <si>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</si>
  <si>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</si>
  <si>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</si>
  <si>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</si>
  <si>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</si>
  <si>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</si>
  <si>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</si>
  <si>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</si>
  <si>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</si>
  <si>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</si>
  <si>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</si>
  <si>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</si>
  <si>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</si>
  <si>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</si>
  <si>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</si>
  <si>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</si>
  <si>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</si>
  <si>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</si>
  <si>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</si>
  <si>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</si>
  <si>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</si>
  <si>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</si>
  <si>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</si>
  <si>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</si>
  <si>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</si>
  <si>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</si>
  <si>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</si>
  <si>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</si>
  <si>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</si>
  <si>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</si>
  <si>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</si>
  <si>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</si>
  <si>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</si>
  <si>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</si>
  <si>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</si>
  <si>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</si>
  <si>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</si>
  <si>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</si>
  <si>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</si>
  <si>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</si>
  <si>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</si>
  <si>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</si>
  <si>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</si>
  <si>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</si>
  <si>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</si>
  <si>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</si>
  <si>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</si>
  <si>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</si>
  <si>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</si>
  <si>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</si>
  <si>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</si>
  <si>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</si>
  <si>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</si>
  <si>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</si>
  <si>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</si>
  <si>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</si>
  <si>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</si>
  <si>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</si>
  <si>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</si>
  <si>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</si>
  <si>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</si>
  <si>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</si>
  <si>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</si>
  <si>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</si>
  <si>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</si>
  <si>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</si>
  <si>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</si>
  <si>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</si>
  <si>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</si>
  <si>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</si>
  <si>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</si>
  <si>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</si>
  <si>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</si>
  <si>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</si>
  <si>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</si>
  <si>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</si>
  <si>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</si>
  <si>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</si>
  <si>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</si>
  <si>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</si>
  <si>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</si>
  <si>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</si>
  <si>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</si>
  <si>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</si>
  <si>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</si>
  <si>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</si>
  <si>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</si>
  <si>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</si>
  <si>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</si>
  <si>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</si>
  <si>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</si>
  <si>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</si>
  <si>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</si>
  <si>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</si>
  <si>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</si>
  <si>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</si>
  <si>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</si>
  <si>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</si>
  <si>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</si>
  <si>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</si>
  <si>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</si>
  <si>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</si>
  <si>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</si>
  <si>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</si>
  <si>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</si>
  <si>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</si>
  <si>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</si>
  <si>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</si>
  <si>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</si>
  <si>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</si>
  <si>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</si>
  <si>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</si>
  <si>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</si>
  <si>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</si>
  <si>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</si>
  <si>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</si>
  <si>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</si>
  <si>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</si>
  <si>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</si>
  <si>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</si>
  <si>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</si>
  <si>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</si>
  <si>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</si>
  <si>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</si>
  <si>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</si>
  <si>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</si>
  <si>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</si>
  <si>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</si>
  <si>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</si>
  <si>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</si>
  <si>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</si>
  <si>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</si>
  <si>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</si>
  <si>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</si>
  <si>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</si>
  <si>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</si>
  <si>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</si>
  <si>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</si>
  <si>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</si>
  <si>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</si>
  <si>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</si>
  <si>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</si>
  <si>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</si>
  <si>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</si>
  <si>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</si>
  <si>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</si>
  <si>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</si>
  <si>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</si>
  <si>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</si>
  <si>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</si>
  <si>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</si>
  <si>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</si>
  <si>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</si>
  <si>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</si>
  <si>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</si>
  <si>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</si>
  <si>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</si>
  <si>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</si>
  <si>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</si>
  <si>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</si>
  <si>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</si>
  <si>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</si>
  <si>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</si>
  <si>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</si>
  <si>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</si>
  <si>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</si>
  <si>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</si>
  <si>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</si>
  <si>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</si>
  <si>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</si>
  <si>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</si>
  <si>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</si>
  <si>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</si>
  <si>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</si>
  <si>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</si>
  <si>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</si>
  <si>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</si>
  <si>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</si>
  <si>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</si>
  <si>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</si>
  <si>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</si>
  <si>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</si>
  <si>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</si>
  <si>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</si>
  <si>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</si>
  <si>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</si>
  <si>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</si>
  <si>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</si>
  <si>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</si>
  <si>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</si>
  <si>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</si>
  <si>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</si>
  <si>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</si>
  <si>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</si>
  <si>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</si>
  <si>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</si>
  <si>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</si>
  <si>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</si>
  <si>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</si>
  <si>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</si>
  <si>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</si>
  <si>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</si>
  <si>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</si>
  <si>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</si>
  <si>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</si>
  <si>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</si>
  <si>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</si>
  <si>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</si>
  <si>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</si>
  <si>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</si>
  <si>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</si>
  <si>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</si>
  <si>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</si>
  <si>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</si>
  <si>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</si>
  <si>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</si>
  <si>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</si>
  <si>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</si>
  <si>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</si>
  <si>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</si>
  <si>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</si>
  <si>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</si>
  <si>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</si>
  <si>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</si>
  <si>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</si>
  <si>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</si>
  <si>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</si>
  <si>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</si>
  <si>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</si>
  <si>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</si>
  <si>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</si>
  <si>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</si>
  <si>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</si>
  <si>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</si>
  <si>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</si>
  <si>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</si>
  <si>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</si>
  <si>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</si>
  <si>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</si>
  <si>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</si>
  <si>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</si>
  <si>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</si>
  <si>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</si>
  <si>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</si>
  <si>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</si>
  <si>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</si>
  <si>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</si>
  <si>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</si>
  <si>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</si>
  <si>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</si>
  <si>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</si>
  <si>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</si>
  <si>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</si>
  <si>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</si>
  <si>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</si>
  <si>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</si>
  <si>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</si>
  <si>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</si>
  <si>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</si>
  <si>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</si>
  <si>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</si>
  <si>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</si>
  <si>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</si>
  <si>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</si>
  <si>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</si>
  <si>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</si>
  <si>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</si>
  <si>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</si>
  <si>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</si>
  <si>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</si>
  <si>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</si>
  <si>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</si>
  <si>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</si>
  <si>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</si>
  <si>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</si>
  <si>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</si>
  <si>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</si>
  <si>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</si>
  <si>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</si>
  <si>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</si>
  <si>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</si>
  <si>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</si>
  <si>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</si>
  <si>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</si>
  <si>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</si>
  <si>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</si>
  <si>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</si>
  <si>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</si>
  <si>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</si>
  <si>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</si>
  <si>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</si>
  <si>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</si>
  <si>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</si>
  <si>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</si>
  <si>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</si>
  <si>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</si>
  <si>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</si>
  <si>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</si>
  <si>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</si>
  <si>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</si>
  <si>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</si>
  <si>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</si>
  <si>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</si>
  <si>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</si>
  <si>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</si>
  <si>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</si>
  <si>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</si>
  <si>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</si>
  <si>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</si>
  <si>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</si>
  <si>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</si>
  <si>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</si>
  <si>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</si>
  <si>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</si>
  <si>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</si>
  <si>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</si>
  <si>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</si>
  <si>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</si>
  <si>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</si>
  <si>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</si>
  <si>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</si>
  <si>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</si>
  <si>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</si>
  <si>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</si>
  <si>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</si>
  <si>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</si>
  <si>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</si>
  <si>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</si>
  <si>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</si>
  <si>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</si>
  <si>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</si>
  <si>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</si>
  <si>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</si>
  <si>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</si>
  <si>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</si>
  <si>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</si>
  <si>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</si>
  <si>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</si>
  <si>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</si>
  <si>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</si>
  <si>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</si>
  <si>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</si>
  <si>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</si>
  <si>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</si>
  <si>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</si>
  <si>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</si>
  <si>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</si>
  <si>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</si>
  <si>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</si>
  <si>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</si>
  <si>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</si>
  <si>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</si>
  <si>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</si>
  <si>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</si>
  <si>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</si>
  <si>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</si>
  <si>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</si>
  <si>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</si>
  <si>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</si>
  <si>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</si>
  <si>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</si>
  <si>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</si>
  <si>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</si>
  <si>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</si>
  <si>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</si>
  <si>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</si>
  <si>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</si>
  <si>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</si>
  <si>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</si>
  <si>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</si>
  <si>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</si>
  <si>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</si>
  <si>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</si>
  <si>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</si>
  <si>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</si>
  <si>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</si>
  <si>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</si>
  <si>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</si>
  <si>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</si>
  <si>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</si>
  <si>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</si>
  <si>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</si>
  <si>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</si>
  <si>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</si>
  <si>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</si>
  <si>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</si>
  <si>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</si>
  <si>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</si>
  <si>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</si>
  <si>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</si>
  <si>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</si>
  <si>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</si>
  <si>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</si>
  <si>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</si>
  <si>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</si>
  <si>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</si>
  <si>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</si>
  <si>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</si>
  <si>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</si>
  <si>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</si>
  <si>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</si>
  <si>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</si>
  <si>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</si>
  <si>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</si>
  <si>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</si>
  <si>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</si>
  <si>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</si>
  <si>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</si>
  <si>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</si>
  <si>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</si>
  <si>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</si>
  <si>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</si>
  <si>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</si>
  <si>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</si>
  <si>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</si>
  <si>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</si>
  <si>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</si>
  <si>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</si>
  <si>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</si>
  <si>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</si>
  <si>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</si>
  <si>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</si>
  <si>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</si>
  <si>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</si>
  <si>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</si>
  <si>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</si>
  <si>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</si>
  <si>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</si>
  <si>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</si>
  <si>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</si>
  <si>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</si>
  <si>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</si>
  <si>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</si>
  <si>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</si>
  <si>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</si>
  <si>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</si>
  <si>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</si>
  <si>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</si>
  <si>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</si>
  <si>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</si>
  <si>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</si>
  <si>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</si>
  <si>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</si>
  <si>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</si>
  <si>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</si>
  <si>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</si>
  <si>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</si>
  <si>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</si>
  <si>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</si>
  <si>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</si>
  <si>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</si>
  <si>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</si>
  <si>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</si>
  <si>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</si>
  <si>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</si>
  <si>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</si>
  <si>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</si>
  <si>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</si>
  <si>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</si>
  <si>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</si>
  <si>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</si>
  <si>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</si>
  <si>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</si>
  <si>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</si>
  <si>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</si>
  <si>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</si>
  <si>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</si>
  <si>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</si>
  <si>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</si>
  <si>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</si>
  <si>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</si>
  <si>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</si>
  <si>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</si>
  <si>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</si>
  <si>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</si>
  <si>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</si>
  <si>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</si>
  <si>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</si>
  <si>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</si>
  <si>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</si>
  <si>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</si>
  <si>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</si>
  <si>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</si>
  <si>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</si>
  <si>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</si>
  <si>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</si>
  <si>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</si>
  <si>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</si>
  <si>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</si>
  <si>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</si>
  <si>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</si>
  <si>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</si>
  <si>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</si>
  <si>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</si>
  <si>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</si>
  <si>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</si>
  <si>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</si>
  <si>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</si>
  <si>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</si>
  <si>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</si>
  <si>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</si>
  <si>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</si>
  <si>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</si>
  <si>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</si>
  <si>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</si>
  <si>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</si>
  <si>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</si>
  <si>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</si>
  <si>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</si>
  <si>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</si>
  <si>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</si>
  <si>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</si>
  <si>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</si>
  <si>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</si>
  <si>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</si>
  <si>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</si>
  <si>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</si>
  <si>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</si>
  <si>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</si>
  <si>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</si>
  <si>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</si>
  <si>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</si>
  <si>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</si>
  <si>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</si>
  <si>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</si>
  <si>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</si>
  <si>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</si>
  <si>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</si>
  <si>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</si>
  <si>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</si>
  <si>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</si>
  <si>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</si>
  <si>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</si>
  <si>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</si>
  <si>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</si>
  <si>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</si>
  <si>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</si>
  <si>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</si>
  <si>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</si>
  <si>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</si>
  <si>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</si>
  <si>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</si>
  <si>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</si>
  <si>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</si>
  <si>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</si>
  <si>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</si>
  <si>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</si>
  <si>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</si>
  <si>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</si>
  <si>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</si>
  <si>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</si>
  <si>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</si>
  <si>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</si>
  <si>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</si>
  <si>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</si>
  <si>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</si>
  <si>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</si>
  <si>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</si>
  <si>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</si>
  <si>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</si>
  <si>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</si>
  <si>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</si>
  <si>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</si>
  <si>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</si>
  <si>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</si>
  <si>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</si>
  <si>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</si>
  <si>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</si>
  <si>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</si>
  <si>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</si>
  <si>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</si>
  <si>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</si>
  <si>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</si>
  <si>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</si>
  <si>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</si>
  <si>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</si>
  <si>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</si>
  <si>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</si>
  <si>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</si>
  <si>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</si>
  <si>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</si>
  <si>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</si>
  <si>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</si>
  <si>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</si>
  <si>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</si>
  <si>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</si>
  <si>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</si>
  <si>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</si>
  <si>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</si>
  <si>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</si>
  <si>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</si>
  <si>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</si>
  <si>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</si>
  <si>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</si>
  <si>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</si>
  <si>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</si>
  <si>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</si>
  <si>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</si>
  <si>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</si>
  <si>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</si>
  <si>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</si>
  <si>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</si>
  <si>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</si>
  <si>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</si>
  <si>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</si>
  <si>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</si>
  <si>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</si>
  <si>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</si>
  <si>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</si>
  <si>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</si>
  <si>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</si>
  <si>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</si>
  <si>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</si>
  <si>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</si>
  <si>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</si>
  <si>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</si>
  <si>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</si>
  <si>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</si>
  <si>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</si>
  <si>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</si>
  <si>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</si>
  <si>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</si>
  <si>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</si>
  <si>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</si>
  <si>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</si>
  <si>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</si>
  <si>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</si>
  <si>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</si>
  <si>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</si>
  <si>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</si>
  <si>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</si>
  <si>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</si>
  <si>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</si>
  <si>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</si>
  <si>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</si>
  <si>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</si>
  <si>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</si>
  <si>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</si>
  <si>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</si>
  <si>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</si>
  <si>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</si>
  <si>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</si>
  <si>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</si>
  <si>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</si>
  <si>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</si>
  <si>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</si>
  <si>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</si>
  <si>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</si>
  <si>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</si>
  <si>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</si>
  <si>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</si>
  <si>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</si>
  <si>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</si>
  <si>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</si>
  <si>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</si>
  <si>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</si>
  <si>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</si>
  <si>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</si>
  <si>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</si>
  <si>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</si>
  <si>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</si>
  <si>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</si>
  <si>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</si>
  <si>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</si>
  <si>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</si>
  <si>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</si>
  <si>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</si>
  <si>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</si>
  <si>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</si>
  <si>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</si>
  <si>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</si>
  <si>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</si>
  <si>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</si>
  <si>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</si>
  <si>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</si>
  <si>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</si>
  <si>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</si>
  <si>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</si>
  <si>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</si>
  <si>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</si>
  <si>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</si>
  <si>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</si>
  <si>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</si>
  <si>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</si>
  <si>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</si>
  <si>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</si>
  <si>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</si>
  <si>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</si>
  <si>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</si>
  <si>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</si>
  <si>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</si>
  <si>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</si>
  <si>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</si>
  <si>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</si>
  <si>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</si>
  <si>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</si>
  <si>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</si>
  <si>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</si>
  <si>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</si>
  <si>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</si>
  <si>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</si>
  <si>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</si>
  <si>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</si>
  <si>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</si>
  <si>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</si>
  <si>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</si>
  <si>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</si>
  <si>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</si>
  <si>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</si>
  <si>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</si>
  <si>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</si>
  <si>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</si>
  <si>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</si>
  <si>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</si>
  <si>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</si>
  <si>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</si>
  <si>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</si>
  <si>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</si>
  <si>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</si>
  <si>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</si>
  <si>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</si>
  <si>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</si>
  <si>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</si>
  <si>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</si>
  <si>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</si>
  <si>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</si>
  <si>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</si>
  <si>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</si>
  <si>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</si>
  <si>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</si>
  <si>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</si>
  <si>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</si>
  <si>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</si>
  <si>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</si>
  <si>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</si>
  <si>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</si>
  <si>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</si>
  <si>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</si>
  <si>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</si>
  <si>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</si>
  <si>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</si>
  <si>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</si>
  <si>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</si>
  <si>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</si>
  <si>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</si>
  <si>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</si>
  <si>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</si>
  <si>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</si>
  <si>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</si>
  <si>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</si>
  <si>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</si>
  <si>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</si>
  <si>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</si>
  <si>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</si>
  <si>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</si>
  <si>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</si>
  <si>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</si>
  <si>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</si>
  <si>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</si>
  <si>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</si>
  <si>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</si>
  <si>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</si>
  <si>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</si>
  <si>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</si>
  <si>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</si>
  <si>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</si>
  <si>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</si>
  <si>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</si>
  <si>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</si>
  <si>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</si>
  <si>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</si>
  <si>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</si>
  <si>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</si>
  <si>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</si>
  <si>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</si>
  <si>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</si>
  <si>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</si>
  <si>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</si>
  <si>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</si>
  <si>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</si>
  <si>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</si>
  <si>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</si>
  <si>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</si>
  <si>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</si>
  <si>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</si>
  <si>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</si>
  <si>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</si>
  <si>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</si>
  <si>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</si>
  <si>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</si>
  <si>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</si>
  <si>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</si>
  <si>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</si>
  <si>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</si>
  <si>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</si>
  <si>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</si>
  <si>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</si>
  <si>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</si>
  <si>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</si>
  <si>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</si>
  <si>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</si>
  <si>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</si>
  <si>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</si>
  <si>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</si>
  <si>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</si>
  <si>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</si>
  <si>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</si>
  <si>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</si>
  <si>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</si>
  <si>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</si>
  <si>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</si>
  <si>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</si>
  <si>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</si>
  <si>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</si>
  <si>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</si>
  <si>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</si>
  <si>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</si>
  <si>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</si>
  <si>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</si>
  <si>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</si>
  <si>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</si>
  <si>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</si>
  <si>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</si>
  <si>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</si>
  <si>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</si>
  <si>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</si>
  <si>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</si>
  <si>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</si>
  <si>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</si>
  <si>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</si>
  <si>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</si>
  <si>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</si>
  <si>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</si>
  <si>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</si>
  <si>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</si>
  <si>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</si>
  <si>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</si>
  <si>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</si>
  <si>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</si>
  <si>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</si>
  <si>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</si>
  <si>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</si>
  <si>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</si>
  <si>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</si>
  <si>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</si>
  <si>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</si>
  <si>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</si>
  <si>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</si>
  <si>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</si>
  <si>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</si>
  <si>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</si>
  <si>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</si>
  <si>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</si>
  <si>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</si>
  <si>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</si>
  <si>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</si>
  <si>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</si>
  <si>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</si>
  <si>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</si>
  <si>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</si>
  <si>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</si>
  <si>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</si>
  <si>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</si>
  <si>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</si>
  <si>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</si>
  <si>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</si>
  <si>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</si>
  <si>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</si>
  <si>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</si>
  <si>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</si>
  <si>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</si>
  <si>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</si>
  <si>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</si>
  <si>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</si>
  <si>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</si>
  <si>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</si>
  <si>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</si>
  <si>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</si>
  <si>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</si>
  <si>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</si>
  <si>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</si>
  <si>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</si>
  <si>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</si>
  <si>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</si>
  <si>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</si>
  <si>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</si>
  <si>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</si>
  <si>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</si>
  <si>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</si>
  <si>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</si>
  <si>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</si>
  <si>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</si>
  <si>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</si>
  <si>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</si>
  <si>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</si>
  <si>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</si>
  <si>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</si>
  <si>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</si>
  <si>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</si>
  <si>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</si>
  <si>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</si>
  <si>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</si>
  <si>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</si>
  <si>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</si>
  <si>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</si>
  <si>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</si>
  <si>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</si>
  <si>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</si>
  <si>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</si>
  <si>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</si>
  <si>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</si>
  <si>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</si>
  <si>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</si>
  <si>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</si>
  <si>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</si>
  <si>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</si>
  <si>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</si>
  <si>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</si>
  <si>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</si>
  <si>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</si>
  <si>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</si>
  <si>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</si>
  <si>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</si>
  <si>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</si>
  <si>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</si>
  <si>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</si>
  <si>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</si>
  <si>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</si>
  <si>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</si>
  <si>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</si>
  <si>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</si>
  <si>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</si>
  <si>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</si>
  <si>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</si>
  <si>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</si>
  <si>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</si>
  <si>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</si>
  <si>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</si>
  <si>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</si>
  <si>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</si>
  <si>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</si>
  <si>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</si>
  <si>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</si>
  <si>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</si>
  <si>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</si>
  <si>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</si>
  <si>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</si>
  <si>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</si>
  <si>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</si>
  <si>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</si>
  <si>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</si>
  <si>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</si>
  <si>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</si>
  <si>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</si>
  <si>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</si>
  <si>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</si>
  <si>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</si>
  <si>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</si>
  <si>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</si>
  <si>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</si>
  <si>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</si>
  <si>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</si>
  <si>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</si>
  <si>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</si>
  <si>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</si>
  <si>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</si>
  <si>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</si>
  <si>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</si>
  <si>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</si>
  <si>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</si>
  <si>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</si>
  <si>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</si>
  <si>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</si>
  <si>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</si>
  <si>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</si>
  <si>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</si>
  <si>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</si>
  <si>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</si>
  <si>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</si>
  <si>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</si>
  <si>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</si>
  <si>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</si>
  <si>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</si>
  <si>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</si>
  <si>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</si>
  <si>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</si>
  <si>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</si>
  <si>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</si>
  <si>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</si>
  <si>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</si>
  <si>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</si>
  <si>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</si>
  <si>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</si>
  <si>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</si>
  <si>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</si>
  <si>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</si>
  <si>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</si>
  <si>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</si>
  <si>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</si>
  <si>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</si>
  <si>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</si>
  <si>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</si>
  <si>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</si>
  <si>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</si>
  <si>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</si>
  <si>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</si>
  <si>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</si>
  <si>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</si>
  <si>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</si>
  <si>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</si>
  <si>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</si>
  <si>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</si>
  <si>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</si>
  <si>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</si>
  <si>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</si>
  <si>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</si>
  <si>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</si>
  <si>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</si>
  <si>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</si>
  <si>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</si>
  <si>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</si>
  <si>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</si>
  <si>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</si>
  <si>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</si>
  <si>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</si>
  <si>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</si>
  <si>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</si>
  <si>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</si>
  <si>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</si>
  <si>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</si>
  <si>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</si>
  <si>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</si>
  <si>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</si>
  <si>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</si>
  <si>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</si>
  <si>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</si>
  <si>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</si>
  <si>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</si>
  <si>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</si>
  <si>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</si>
  <si>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</si>
  <si>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</si>
  <si>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</si>
  <si>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</si>
  <si>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</si>
  <si>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</si>
  <si>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</si>
  <si>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</si>
  <si>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</si>
  <si>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</si>
  <si>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</si>
  <si>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</si>
  <si>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</si>
  <si>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</si>
  <si>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</si>
  <si>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</si>
  <si>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</si>
  <si>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</si>
  <si>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</si>
  <si>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</si>
  <si>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</si>
  <si>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</si>
  <si>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</si>
  <si>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</si>
  <si>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</si>
  <si>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</si>
  <si>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</si>
  <si>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</si>
  <si>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</si>
  <si>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</si>
  <si>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</si>
  <si>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</si>
  <si>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</si>
  <si>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</si>
  <si>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</si>
  <si>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</si>
  <si>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</si>
  <si>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</si>
  <si>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</si>
  <si>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</si>
  <si>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</si>
  <si>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</si>
  <si>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</si>
  <si>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</si>
  <si>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</si>
  <si>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</si>
  <si>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</si>
  <si>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</si>
  <si>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</si>
  <si>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</si>
  <si>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</si>
  <si>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</si>
  <si>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</si>
  <si>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</si>
  <si>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</si>
  <si>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</si>
  <si>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</si>
  <si>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</si>
  <si>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</si>
  <si>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</si>
  <si>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</si>
  <si>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</si>
  <si>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</si>
  <si>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</si>
  <si>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</si>
  <si>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</si>
  <si>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</si>
  <si>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</si>
  <si>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</si>
  <si>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</si>
  <si>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</si>
  <si>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</si>
  <si>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</si>
  <si>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</si>
  <si>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</si>
  <si>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</si>
  <si>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</si>
  <si>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</si>
  <si>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</si>
  <si>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</si>
  <si>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</si>
  <si>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</si>
  <si>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</si>
  <si>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</si>
  <si>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</si>
  <si>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</si>
  <si>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</si>
  <si>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</si>
  <si>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</si>
  <si>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</si>
  <si>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</si>
  <si>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</si>
  <si>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</si>
  <si>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</si>
  <si>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</si>
  <si>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</si>
  <si>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</si>
  <si>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</si>
  <si>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</si>
  <si>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</si>
  <si>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</si>
  <si>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</si>
  <si>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</si>
  <si>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</si>
  <si>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</si>
  <si>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</si>
  <si>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</si>
  <si>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</si>
  <si>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</si>
  <si>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</si>
  <si>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</si>
  <si>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</si>
  <si>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</si>
  <si>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</si>
  <si>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</si>
  <si>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</si>
  <si>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</si>
  <si>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</si>
  <si>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</si>
  <si>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</si>
  <si>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</si>
  <si>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</si>
  <si>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</si>
  <si>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</si>
  <si>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</si>
  <si>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</si>
  <si>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</si>
  <si>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</si>
  <si>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</si>
  <si>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</si>
  <si>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</si>
  <si>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</si>
  <si>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</si>
  <si>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</si>
  <si>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</si>
  <si>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</si>
  <si>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</si>
  <si>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</si>
  <si>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</si>
  <si>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</si>
  <si>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</si>
  <si>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</si>
  <si>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</si>
  <si>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</si>
  <si>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</si>
  <si>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</si>
  <si>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</si>
  <si>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</si>
  <si>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</si>
  <si>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</si>
  <si>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</si>
  <si>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</si>
  <si>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</si>
  <si>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</si>
  <si>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</si>
  <si>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</si>
  <si>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</si>
  <si>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</si>
  <si>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</si>
  <si>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</si>
  <si>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</si>
  <si>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</si>
  <si>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</si>
  <si>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</si>
  <si>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</si>
  <si>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</si>
  <si>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</si>
  <si>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</si>
  <si>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</si>
  <si>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</si>
  <si>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</si>
  <si>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</si>
  <si>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</si>
  <si>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</si>
  <si>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</si>
  <si>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</si>
  <si>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</si>
  <si>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</si>
  <si>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</si>
  <si>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</si>
  <si>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</si>
  <si>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</si>
  <si>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</si>
  <si>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</si>
  <si>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</si>
  <si>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</si>
  <si>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</si>
  <si>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</si>
  <si>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</si>
  <si>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</si>
  <si>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</si>
  <si>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</si>
  <si>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</si>
  <si>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</si>
  <si>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</si>
  <si>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</si>
  <si>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</si>
  <si>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</si>
  <si>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</si>
  <si>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</si>
  <si>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</si>
  <si>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</si>
  <si>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</si>
  <si>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</si>
  <si>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</si>
  <si>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</si>
  <si>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</si>
  <si>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</si>
  <si>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</si>
  <si>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</si>
  <si>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</si>
  <si>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</si>
  <si>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</si>
  <si>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</si>
  <si>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</si>
  <si>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</si>
  <si>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</si>
  <si>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</si>
  <si>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</si>
  <si>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</si>
  <si>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</si>
  <si>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</si>
  <si>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</si>
  <si>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</si>
  <si>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</si>
  <si>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</si>
  <si>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</si>
  <si>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</si>
  <si>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</si>
  <si>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</si>
  <si>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</si>
  <si>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</si>
  <si>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</si>
  <si>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</si>
  <si>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</si>
  <si>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</si>
  <si>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</si>
  <si>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</si>
  <si>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</si>
  <si>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</si>
  <si>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</si>
  <si>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</si>
  <si>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</si>
  <si>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</si>
  <si>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</si>
  <si>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</si>
  <si>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</si>
  <si>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</si>
  <si>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</si>
  <si>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</si>
  <si>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</si>
  <si>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</si>
  <si>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</si>
  <si>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</si>
  <si>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</si>
  <si>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</si>
  <si>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</si>
  <si>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</si>
  <si>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</si>
  <si>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</si>
  <si>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</si>
  <si>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</si>
  <si>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</si>
  <si>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</si>
  <si>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</si>
  <si>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</si>
  <si>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</si>
  <si>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</si>
  <si>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</si>
  <si>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</si>
  <si>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</si>
  <si>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</si>
  <si>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</si>
  <si>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</si>
  <si>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</si>
  <si>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</si>
  <si>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</si>
  <si>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</si>
  <si>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</si>
  <si>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</si>
  <si>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</si>
  <si>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</si>
  <si>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</si>
  <si>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</si>
  <si>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</si>
  <si>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</si>
  <si>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</si>
  <si>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</si>
  <si>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</si>
  <si>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</si>
  <si>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</si>
  <si>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</si>
  <si>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</si>
  <si>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</si>
  <si>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</si>
  <si>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</si>
  <si>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</si>
  <si>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</si>
  <si>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</si>
  <si>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</si>
  <si>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</si>
  <si>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</si>
  <si>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</si>
  <si>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</si>
  <si>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</si>
  <si>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</si>
  <si>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</si>
  <si>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</si>
  <si>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</si>
  <si>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</si>
  <si>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</si>
  <si>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</si>
  <si>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</si>
  <si>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</si>
  <si>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</si>
  <si>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</si>
  <si>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</si>
  <si>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</si>
  <si>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</si>
  <si>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</si>
  <si>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</si>
  <si>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</si>
  <si>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</si>
  <si>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</si>
  <si>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</si>
  <si>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</si>
  <si>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</si>
  <si>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</si>
  <si>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</si>
  <si>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</si>
  <si>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</si>
  <si>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</si>
  <si>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</si>
  <si>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</si>
  <si>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</si>
  <si>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</si>
  <si>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</si>
  <si>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</si>
  <si>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</si>
  <si>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</si>
  <si>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</si>
  <si>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</si>
  <si>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</si>
  <si>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</si>
  <si>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</si>
  <si>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</si>
  <si>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</si>
  <si>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</si>
  <si>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</si>
  <si>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</si>
  <si>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</si>
  <si>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</si>
  <si>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</si>
  <si>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</si>
  <si>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</si>
  <si>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</si>
  <si>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</si>
  <si>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</si>
  <si>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</si>
  <si>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</si>
  <si>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</si>
  <si>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</si>
  <si>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</si>
  <si>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</si>
  <si>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</si>
  <si>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</si>
  <si>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</si>
  <si>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</si>
  <si>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</si>
  <si>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</si>
  <si>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</si>
  <si>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</si>
  <si>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</si>
  <si>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</si>
  <si>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</si>
  <si>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</si>
  <si>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</si>
  <si>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</si>
  <si>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</si>
  <si>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</si>
  <si>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</si>
  <si>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</si>
  <si>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</si>
  <si>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</si>
  <si>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</si>
  <si>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</si>
  <si>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</si>
  <si>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</si>
  <si>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</si>
  <si>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</si>
  <si>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</si>
  <si>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</si>
  <si>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</si>
  <si>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</si>
  <si>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</si>
  <si>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</si>
  <si>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</si>
  <si>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</si>
  <si>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</si>
  <si>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</si>
  <si>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</si>
  <si>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</si>
  <si>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</si>
  <si>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</si>
  <si>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</si>
  <si>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</si>
  <si>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</si>
  <si>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</si>
  <si>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</si>
  <si>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</si>
  <si>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</si>
  <si>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</si>
  <si>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</si>
  <si>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</si>
  <si>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</si>
  <si>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</si>
  <si>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</si>
  <si>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</si>
  <si>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</si>
  <si>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</si>
  <si>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</si>
  <si>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</si>
  <si>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</si>
  <si>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</si>
  <si>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</si>
  <si>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</si>
  <si>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</si>
  <si>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</si>
  <si>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</si>
  <si>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</si>
  <si>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</si>
  <si>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</si>
  <si>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</si>
  <si>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</si>
  <si>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</si>
  <si>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</si>
  <si>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</si>
  <si>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</si>
  <si>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</si>
  <si>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</si>
  <si>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</si>
  <si>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</si>
  <si>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</si>
  <si>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</si>
  <si>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</si>
  <si>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</si>
  <si>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</si>
  <si>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</si>
  <si>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</si>
  <si>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</si>
  <si>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</si>
  <si>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</si>
  <si>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</si>
  <si>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</si>
  <si>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</si>
  <si>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</si>
  <si>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</si>
  <si>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</si>
  <si>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</si>
  <si>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</si>
  <si>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</si>
  <si>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</si>
  <si>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</si>
  <si>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</si>
  <si>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</si>
  <si>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</si>
  <si>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</si>
  <si>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</si>
  <si>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</si>
  <si>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</si>
  <si>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</si>
  <si>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</si>
  <si>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</si>
  <si>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</si>
  <si>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</si>
  <si>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</si>
  <si>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</si>
  <si>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</si>
  <si>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</si>
  <si>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</si>
  <si>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</si>
  <si>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</si>
  <si>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</si>
  <si>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</si>
  <si>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</si>
  <si>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</si>
  <si>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</si>
  <si>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</si>
  <si>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</si>
  <si>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</si>
  <si>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</si>
  <si>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</si>
  <si>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</si>
  <si>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</si>
  <si>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</si>
  <si>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</si>
  <si>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</si>
  <si>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</si>
  <si>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</si>
  <si>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</si>
  <si>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</si>
  <si>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</si>
  <si>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</si>
  <si>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</si>
  <si>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</si>
  <si>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</si>
  <si>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</si>
  <si>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</si>
  <si>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</si>
  <si>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</si>
  <si>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</si>
  <si>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</si>
  <si>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</si>
  <si>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</si>
  <si>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</si>
  <si>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</si>
  <si>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</si>
  <si>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</si>
  <si>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</si>
  <si>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</si>
  <si>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</si>
  <si>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</si>
  <si>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</si>
  <si>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</si>
  <si>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</si>
  <si>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</si>
  <si>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</si>
  <si>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</si>
  <si>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</si>
  <si>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</si>
  <si>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</si>
  <si>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</si>
  <si>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</si>
  <si>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</si>
  <si>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</si>
  <si>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</si>
  <si>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</si>
  <si>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</si>
  <si>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</si>
  <si>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</si>
  <si>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</si>
  <si>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</si>
  <si>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</si>
  <si>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</si>
  <si>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</si>
  <si>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</si>
  <si>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</si>
  <si>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</si>
  <si>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</si>
  <si>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</si>
  <si>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</si>
  <si>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</si>
  <si>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</si>
  <si>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</si>
  <si>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</si>
  <si>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</si>
  <si>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</si>
  <si>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</si>
  <si>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</si>
  <si>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</si>
  <si>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</si>
  <si>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</si>
  <si>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</si>
  <si>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</si>
  <si>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</si>
  <si>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</si>
  <si>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</si>
  <si>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</si>
  <si>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</si>
  <si>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</si>
  <si>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</si>
  <si>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</si>
  <si>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</si>
  <si>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</si>
  <si>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</si>
  <si>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</si>
  <si>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</si>
  <si>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</si>
  <si>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</si>
  <si>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</si>
  <si>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</si>
  <si>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</si>
  <si>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</si>
  <si>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</si>
  <si>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</si>
  <si>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</si>
  <si>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</si>
  <si>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</si>
  <si>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</si>
  <si>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</si>
  <si>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</si>
  <si>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</si>
  <si>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</si>
  <si>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</si>
  <si>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</si>
  <si>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</si>
  <si>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</si>
  <si>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</si>
  <si>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</si>
  <si>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</si>
  <si>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</si>
  <si>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</si>
  <si>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</si>
  <si>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</si>
  <si>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</si>
  <si>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</si>
  <si>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</si>
  <si>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</si>
  <si>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</si>
  <si>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</si>
  <si>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</si>
  <si>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</si>
  <si>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</si>
  <si>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</si>
  <si>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</si>
  <si>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</si>
  <si>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</si>
  <si>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</si>
  <si>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</si>
  <si>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</si>
  <si>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</si>
  <si>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</si>
  <si>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</si>
  <si>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</si>
  <si>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</si>
  <si>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</si>
  <si>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</si>
  <si>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</si>
  <si>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</si>
  <si>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</si>
  <si>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</si>
  <si>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</si>
  <si>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</si>
  <si>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</si>
  <si>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</si>
  <si>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</si>
  <si>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</si>
  <si>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</si>
  <si>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</si>
  <si>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</si>
  <si>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</si>
  <si>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</si>
  <si>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</si>
  <si>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</si>
  <si>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</si>
  <si>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</si>
  <si>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</si>
  <si>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</si>
  <si>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</si>
  <si>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</si>
  <si>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</si>
  <si>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</si>
  <si>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</si>
  <si>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</si>
  <si>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</si>
  <si>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</si>
  <si>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</si>
  <si>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</si>
  <si>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</si>
  <si>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</si>
  <si>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</si>
  <si>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</si>
  <si>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</si>
  <si>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</si>
  <si>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</si>
  <si>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</si>
  <si>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</si>
  <si>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</si>
  <si>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</si>
  <si>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</si>
  <si>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</si>
  <si>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</si>
  <si>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</si>
  <si>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</si>
  <si>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</si>
  <si>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</si>
  <si>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</si>
  <si>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</si>
  <si>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</si>
  <si>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</si>
  <si>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</si>
  <si>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</si>
  <si>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</si>
  <si>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</si>
  <si>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</si>
  <si>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</si>
  <si>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</si>
  <si>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</si>
  <si>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</si>
  <si>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</si>
  <si>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</si>
  <si>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</si>
  <si>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</si>
  <si>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</si>
  <si>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</si>
  <si>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</si>
  <si>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</si>
  <si>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</si>
  <si>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</si>
  <si>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</si>
  <si>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</si>
  <si>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</si>
  <si>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</si>
  <si>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</si>
  <si>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</si>
  <si>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</si>
  <si>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</si>
  <si>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</si>
  <si>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</si>
  <si>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</si>
  <si>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</si>
  <si>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</si>
  <si>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</si>
  <si>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</si>
  <si>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</si>
  <si>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</si>
  <si>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</si>
  <si>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</si>
  <si>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</si>
  <si>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</si>
  <si>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</si>
  <si>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</si>
  <si>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</si>
  <si>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</si>
  <si>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</si>
  <si>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</si>
  <si>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</si>
  <si>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</si>
  <si>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</si>
  <si>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</si>
  <si>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</si>
  <si>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</si>
  <si>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</si>
  <si>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</si>
  <si>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</si>
  <si>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</si>
  <si>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</si>
  <si>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</si>
  <si>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</si>
  <si>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</si>
  <si>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</si>
  <si>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</si>
  <si>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</si>
  <si>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</si>
  <si>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</si>
  <si>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</si>
  <si>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</si>
  <si>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</si>
  <si>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</si>
  <si>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</si>
  <si>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</si>
  <si>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</si>
  <si>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</si>
  <si>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</si>
  <si>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</si>
  <si>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</si>
  <si>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</si>
  <si>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</si>
  <si>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</si>
  <si>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</si>
  <si>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</si>
  <si>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</si>
  <si>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</si>
  <si>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</si>
  <si>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</si>
  <si>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</si>
  <si>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</si>
  <si>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</si>
  <si>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</si>
  <si>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</si>
  <si>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</si>
  <si>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</si>
  <si>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</si>
  <si>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</si>
  <si>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</si>
  <si>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</si>
  <si>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</si>
  <si>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</si>
  <si>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</si>
  <si>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</si>
  <si>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</si>
  <si>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</si>
  <si>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</si>
  <si>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</si>
  <si>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</si>
  <si>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</si>
  <si>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</si>
  <si>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</si>
  <si>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</si>
  <si>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</si>
  <si>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</si>
  <si>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</si>
  <si>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</si>
  <si>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</si>
  <si>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</si>
  <si>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</si>
  <si>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</si>
  <si>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</si>
  <si>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</si>
  <si>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</si>
  <si>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</si>
  <si>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</si>
  <si>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</si>
  <si>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</si>
  <si>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</si>
  <si>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</si>
  <si>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</si>
  <si>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</si>
  <si>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</si>
  <si>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</si>
  <si>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</si>
  <si>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</si>
  <si>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</si>
  <si>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</si>
  <si>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</si>
  <si>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</si>
  <si>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</si>
  <si>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</si>
  <si>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</si>
  <si>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</si>
  <si>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</si>
  <si>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</si>
  <si>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</si>
  <si>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</si>
  <si>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</si>
  <si>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</si>
  <si>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</si>
  <si>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</si>
  <si>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</si>
  <si>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</si>
  <si>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</si>
  <si>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</si>
  <si>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</si>
  <si>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</si>
  <si>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</si>
  <si>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</si>
  <si>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</si>
  <si>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</si>
  <si>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</si>
  <si>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</si>
  <si>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</si>
  <si>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</si>
  <si>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</si>
  <si>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</si>
  <si>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</si>
  <si>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</si>
  <si>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</si>
  <si>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</si>
  <si>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</si>
  <si>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</si>
  <si>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</si>
  <si>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</si>
  <si>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</si>
  <si>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</si>
  <si>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</si>
  <si>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</si>
  <si>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</si>
  <si>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</si>
  <si>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</si>
  <si>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</si>
  <si>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</si>
  <si>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</si>
  <si>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</si>
  <si>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</si>
  <si>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</si>
  <si>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</si>
  <si>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</si>
  <si>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</si>
  <si>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</si>
  <si>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</si>
  <si>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</si>
  <si>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</si>
  <si>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</si>
  <si>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</si>
  <si>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</si>
  <si>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</si>
  <si>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</si>
  <si>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</si>
  <si>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</si>
  <si>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</si>
  <si>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</si>
  <si>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</si>
  <si>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</si>
  <si>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</si>
  <si>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</si>
  <si>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</si>
  <si>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</si>
  <si>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</si>
  <si>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</si>
  <si>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</si>
  <si>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</si>
  <si>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</si>
  <si>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</si>
  <si>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</si>
  <si>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</si>
  <si>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</si>
  <si>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</si>
  <si>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</si>
  <si>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</si>
  <si>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</si>
  <si>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</si>
  <si>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</si>
  <si>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</si>
  <si>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</si>
  <si>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</si>
  <si>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</si>
  <si>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</si>
  <si>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</si>
  <si>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</si>
  <si>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</si>
  <si>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</si>
  <si>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</si>
  <si>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</si>
  <si>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</si>
  <si>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</si>
  <si>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</si>
  <si>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</si>
  <si>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</si>
  <si>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</si>
  <si>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</si>
  <si>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</si>
  <si>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</si>
  <si>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</si>
  <si>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</si>
  <si>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</si>
  <si>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</si>
  <si>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</si>
  <si>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</si>
  <si>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</si>
  <si>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</si>
  <si>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</si>
  <si>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</si>
  <si>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</si>
  <si>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</si>
  <si>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</si>
  <si>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</si>
  <si>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</si>
  <si>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</si>
  <si>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</si>
  <si>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</si>
  <si>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</si>
  <si>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</si>
  <si>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</si>
  <si>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</si>
  <si>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</si>
  <si>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</si>
  <si>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</si>
  <si>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</si>
  <si>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</si>
  <si>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</si>
  <si>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</si>
  <si>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</si>
  <si>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</si>
  <si>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</si>
  <si>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</si>
  <si>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</si>
  <si>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</si>
  <si>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</si>
  <si>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</si>
  <si>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</si>
  <si>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</si>
  <si>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</si>
  <si>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</si>
  <si>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</si>
  <si>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</si>
  <si>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</si>
  <si>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</si>
  <si>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</si>
  <si>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</si>
  <si>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</si>
  <si>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</si>
  <si>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</si>
  <si>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</si>
  <si>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</si>
  <si>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</si>
  <si>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</si>
  <si>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</si>
  <si>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</si>
  <si>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</si>
  <si>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</si>
  <si>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</si>
  <si>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</si>
  <si>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</si>
  <si>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</si>
  <si>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</si>
  <si>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</si>
  <si>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</si>
  <si>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</si>
  <si>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</si>
  <si>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</si>
  <si>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</si>
  <si>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</si>
  <si>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</si>
  <si>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</si>
  <si>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</si>
  <si>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</si>
  <si>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</si>
  <si>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</si>
  <si>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</si>
  <si>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</si>
  <si>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</si>
  <si>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</si>
  <si>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</si>
  <si>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</si>
  <si>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</si>
  <si>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</si>
  <si>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</si>
  <si>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</si>
  <si>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</si>
  <si>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</si>
  <si>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</si>
  <si>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</si>
  <si>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</si>
  <si>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</si>
  <si>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</si>
  <si>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</si>
  <si>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</si>
  <si>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</si>
  <si>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</si>
  <si>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</si>
  <si>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</si>
  <si>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</si>
  <si>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</si>
  <si>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</si>
  <si>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</si>
  <si>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</si>
  <si>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</si>
  <si>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</si>
  <si>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</si>
  <si>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</si>
  <si>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</si>
  <si>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</si>
  <si>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</si>
  <si>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</si>
  <si>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</si>
  <si>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</si>
  <si>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</si>
  <si>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</si>
  <si>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</si>
  <si>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</si>
  <si>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</si>
  <si>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</si>
  <si>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</si>
  <si>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</si>
  <si>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</si>
  <si>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</si>
  <si>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</si>
  <si>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</si>
  <si>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</si>
  <si>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</si>
  <si>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</si>
  <si>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</si>
  <si>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</si>
  <si>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</si>
  <si>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</si>
  <si>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</si>
  <si>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</si>
  <si>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</si>
  <si>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</si>
  <si>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</si>
  <si>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</si>
  <si>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</si>
  <si>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</si>
  <si>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</si>
  <si>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</si>
  <si>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</si>
  <si>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</si>
  <si>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</si>
  <si>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</si>
  <si>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</si>
  <si>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</si>
  <si>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</si>
  <si>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</si>
  <si>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</si>
  <si>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</si>
  <si>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</si>
  <si>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</si>
  <si>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</si>
  <si>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</si>
  <si>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</si>
  <si>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</si>
  <si>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</si>
  <si>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</si>
  <si>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</si>
  <si>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</si>
  <si>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</si>
  <si>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</si>
  <si>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</si>
  <si>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</si>
  <si>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</si>
  <si>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</si>
  <si>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</si>
  <si>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</si>
  <si>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</si>
  <si>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</si>
  <si>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</si>
  <si>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</si>
  <si>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</si>
  <si>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</si>
  <si>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</si>
  <si>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</si>
  <si>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</si>
  <si>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</si>
  <si>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</si>
  <si>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</si>
  <si>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</si>
  <si>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</si>
  <si>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</si>
  <si>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</si>
  <si>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</si>
  <si>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</si>
  <si>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</si>
  <si>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</si>
  <si>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</si>
  <si>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</si>
  <si>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</si>
  <si>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</si>
  <si>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</si>
  <si>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</si>
  <si>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</si>
  <si>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</si>
  <si>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</si>
  <si>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</si>
  <si>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</si>
  <si>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</si>
  <si>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</si>
  <si>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</si>
  <si>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</si>
  <si>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</si>
  <si>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</si>
  <si>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</si>
  <si>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</si>
  <si>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</si>
  <si>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</si>
  <si>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</si>
  <si>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</si>
  <si>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</si>
  <si>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</si>
  <si>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</si>
  <si>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</si>
  <si>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</si>
  <si>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</si>
  <si>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</si>
  <si>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</si>
  <si>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</si>
  <si>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</si>
  <si>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</si>
  <si>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</si>
  <si>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</si>
  <si>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</si>
  <si>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</si>
  <si>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</si>
  <si>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</si>
  <si>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</si>
  <si>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</si>
  <si>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</si>
  <si>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</si>
  <si>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</si>
  <si>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</si>
  <si>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</si>
  <si>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</si>
  <si>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</si>
  <si>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</si>
  <si>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</si>
  <si>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</si>
  <si>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</si>
  <si>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</si>
  <si>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</si>
  <si>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</si>
  <si>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</si>
  <si>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</si>
  <si>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</si>
  <si>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</si>
  <si>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</si>
  <si>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</si>
  <si>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</si>
  <si>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</si>
  <si>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</si>
  <si>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</si>
  <si>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</si>
  <si>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</si>
  <si>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</si>
  <si>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</si>
  <si>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</si>
  <si>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</si>
  <si>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</si>
  <si>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</si>
  <si>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</si>
  <si>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</si>
  <si>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</si>
  <si>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</si>
  <si>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</si>
  <si>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</si>
  <si>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</si>
  <si>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</si>
  <si>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</si>
  <si>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</si>
  <si>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</si>
  <si>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</si>
  <si>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</si>
  <si>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</si>
  <si>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</si>
  <si>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</si>
  <si>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</si>
  <si>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</si>
  <si>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</si>
  <si>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</si>
  <si>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</si>
  <si>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</si>
  <si>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</si>
  <si>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</si>
  <si>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</si>
  <si>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</si>
  <si>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</si>
  <si>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</si>
  <si>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</si>
  <si>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</si>
  <si>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</si>
  <si>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</si>
  <si>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</si>
  <si>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</si>
  <si>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</si>
  <si>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</si>
  <si>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</si>
  <si>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</si>
  <si>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</si>
  <si>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</si>
  <si>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</si>
  <si>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</si>
  <si>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</si>
  <si>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</si>
  <si>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</si>
  <si>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</si>
  <si>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</si>
  <si>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</si>
  <si>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</si>
  <si>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</si>
  <si>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</si>
  <si>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</si>
  <si>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</si>
  <si>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</si>
  <si>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</si>
  <si>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</si>
  <si>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</si>
  <si>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</si>
  <si>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</si>
  <si>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</si>
  <si>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</si>
  <si>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</si>
  <si>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</si>
  <si>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</si>
  <si>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</si>
  <si>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</si>
  <si>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</si>
  <si>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</si>
  <si>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</si>
  <si>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</si>
  <si>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</si>
  <si>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</si>
  <si>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</si>
  <si>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</si>
  <si>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</si>
  <si>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</si>
  <si>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</si>
  <si>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</si>
  <si>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</si>
  <si>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</si>
  <si>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</si>
  <si>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</si>
  <si>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</si>
  <si>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</si>
  <si>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</si>
  <si>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</si>
  <si>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</si>
  <si>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</si>
  <si>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</si>
  <si>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</si>
  <si>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</si>
  <si>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</si>
  <si>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</si>
  <si>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</si>
  <si>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</si>
  <si>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</si>
  <si>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</si>
  <si>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</si>
  <si>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</si>
  <si>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</si>
  <si>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</si>
  <si>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</si>
  <si>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</si>
  <si>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</si>
  <si>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</si>
  <si>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</si>
  <si>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</si>
  <si>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</si>
  <si>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</si>
  <si>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</si>
  <si>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</si>
  <si>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</si>
  <si>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</si>
  <si>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</si>
  <si>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</si>
  <si>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</si>
  <si>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</si>
  <si>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</si>
  <si>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</si>
  <si>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</si>
  <si>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</si>
  <si>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</si>
  <si>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</si>
  <si>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</si>
  <si>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</si>
  <si>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</si>
  <si>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</si>
  <si>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</si>
  <si>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</si>
  <si>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</si>
  <si>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</si>
  <si>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</si>
  <si>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</si>
  <si>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</si>
  <si>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</si>
  <si>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</si>
  <si>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</si>
  <si>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</si>
  <si>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</si>
  <si>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</si>
  <si>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</si>
  <si>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</si>
  <si>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</si>
  <si>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</si>
  <si>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</si>
  <si>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</si>
  <si>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</si>
  <si>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</si>
  <si>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</si>
  <si>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</si>
  <si>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</si>
  <si>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</si>
  <si>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</si>
  <si>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</si>
  <si>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</si>
  <si>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</si>
  <si>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</si>
  <si>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</si>
  <si>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</si>
  <si>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</si>
  <si>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</si>
  <si>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</si>
  <si>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</si>
  <si>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</si>
  <si>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</si>
  <si>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</si>
  <si>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</si>
  <si>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</si>
  <si>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</si>
  <si>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</si>
  <si>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</si>
  <si>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</si>
  <si>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</si>
  <si>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</si>
  <si>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</si>
  <si>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</si>
  <si>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</si>
  <si>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</si>
  <si>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</si>
  <si>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</si>
  <si>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</si>
  <si>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</si>
  <si>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</si>
  <si>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</si>
  <si>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</si>
  <si>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</si>
  <si>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</si>
  <si>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</si>
  <si>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</si>
  <si>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</si>
  <si>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</si>
  <si>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</si>
  <si>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</si>
  <si>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</si>
  <si>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</si>
  <si>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</si>
  <si>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</si>
  <si>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</si>
  <si>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</si>
  <si>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</si>
  <si>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</si>
  <si>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</si>
  <si>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</si>
  <si>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</si>
  <si>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</si>
  <si>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</si>
  <si>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</si>
  <si>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</si>
  <si>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</si>
  <si>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</si>
  <si>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</si>
  <si>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</si>
  <si>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</si>
  <si>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</si>
  <si>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</si>
  <si>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</si>
  <si>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</si>
  <si>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</si>
  <si>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</si>
  <si>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</si>
  <si>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</si>
  <si>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</si>
  <si>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</si>
  <si>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</si>
  <si>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</si>
  <si>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</si>
  <si>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</si>
  <si>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</si>
  <si>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</si>
  <si>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</si>
  <si>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</si>
  <si>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</si>
  <si>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</si>
  <si>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</si>
  <si>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</si>
  <si>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</si>
  <si>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</si>
  <si>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</si>
  <si>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</si>
  <si>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</si>
  <si>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</si>
  <si>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</si>
  <si>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</si>
  <si>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</si>
  <si>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</si>
  <si>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</si>
  <si>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</si>
  <si>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</si>
  <si>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</si>
  <si>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</si>
  <si>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</si>
  <si>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</si>
  <si>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</si>
  <si>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</si>
  <si>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</si>
  <si>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</si>
  <si>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</si>
  <si>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</si>
  <si>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</si>
  <si>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</si>
  <si>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</si>
  <si>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</si>
  <si>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</si>
  <si>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</si>
  <si>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</si>
  <si>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</si>
  <si>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</si>
  <si>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</si>
  <si>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</si>
  <si>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</si>
  <si>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</si>
  <si>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</si>
  <si>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</si>
  <si>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</si>
  <si>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</si>
  <si>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</si>
  <si>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</si>
  <si>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</si>
  <si>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</si>
  <si>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</si>
  <si>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</si>
  <si>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</si>
  <si>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</si>
  <si>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</si>
  <si>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</si>
  <si>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</si>
  <si>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</si>
  <si>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</si>
  <si>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</si>
  <si>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</si>
  <si>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</si>
  <si>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</si>
  <si>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</si>
  <si>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</si>
  <si>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</si>
  <si>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</si>
  <si>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</si>
  <si>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</si>
  <si>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</si>
  <si>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</si>
  <si>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</si>
  <si>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</si>
  <si>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</si>
  <si>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</si>
  <si>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</si>
  <si>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</si>
  <si>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</si>
  <si>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</si>
  <si>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</si>
  <si>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</si>
  <si>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</si>
  <si>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</si>
  <si>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</si>
  <si>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</si>
  <si>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</si>
  <si>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</si>
  <si>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</si>
  <si>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</si>
  <si>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</si>
  <si>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</si>
  <si>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</si>
  <si>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</si>
  <si>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</si>
  <si>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</si>
  <si>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</si>
  <si>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</si>
  <si>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</si>
  <si>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</si>
  <si>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</si>
  <si>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</si>
  <si>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</si>
  <si>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</si>
  <si>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</si>
  <si>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</si>
  <si>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</si>
  <si>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</si>
  <si>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</si>
  <si>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</si>
  <si>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</si>
  <si>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</si>
  <si>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</si>
  <si>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</si>
  <si>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</si>
  <si>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</si>
  <si>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</si>
  <si>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</si>
  <si>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</si>
  <si>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</si>
  <si>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</si>
  <si>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</si>
  <si>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</si>
  <si>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</si>
  <si>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</si>
  <si>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</si>
  <si>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</si>
  <si>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</si>
  <si>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</si>
  <si>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</si>
  <si>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</si>
  <si>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</si>
  <si>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</si>
  <si>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</si>
  <si>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</si>
  <si>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</si>
  <si>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</si>
  <si>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</si>
  <si>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</si>
  <si>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</si>
  <si>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</si>
  <si>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</si>
  <si>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</si>
  <si>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</si>
  <si>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</si>
  <si>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</si>
  <si>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</si>
  <si>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</si>
  <si>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</si>
  <si>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</si>
  <si>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</si>
  <si>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</si>
  <si>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</si>
  <si>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</si>
  <si>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</si>
  <si>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</si>
  <si>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</si>
  <si>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</si>
  <si>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</si>
  <si>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</si>
  <si>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</si>
  <si>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</si>
  <si>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</si>
  <si>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</si>
  <si>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</si>
  <si>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</si>
  <si>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</si>
  <si>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</si>
  <si>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</si>
  <si>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</si>
  <si>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</si>
  <si>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</si>
  <si>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</si>
  <si>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</si>
  <si>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</si>
  <si>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</si>
  <si>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</si>
  <si>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</si>
  <si>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</si>
  <si>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</si>
  <si>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</si>
  <si>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</si>
  <si>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</si>
  <si>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</si>
  <si>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</si>
  <si>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</si>
  <si>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</si>
  <si>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</si>
  <si>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</si>
  <si>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</si>
  <si>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</si>
  <si>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</si>
  <si>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</si>
  <si>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</si>
  <si>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</si>
  <si>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</si>
  <si>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</si>
  <si>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</si>
  <si>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</si>
  <si>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</si>
  <si>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</si>
  <si>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</si>
  <si>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</si>
  <si>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</si>
  <si>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</si>
  <si>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</si>
  <si>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</si>
  <si>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</si>
  <si>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</si>
  <si>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</si>
  <si>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</si>
  <si>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</si>
  <si>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</si>
  <si>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</si>
  <si>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</si>
  <si>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</si>
  <si>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</si>
  <si>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</si>
  <si>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</si>
  <si>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</si>
  <si>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</si>
  <si>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</si>
  <si>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</si>
  <si>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</si>
  <si>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</si>
  <si>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</si>
  <si>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</si>
  <si>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</si>
  <si>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</si>
  <si>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</si>
  <si>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</si>
  <si>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</si>
  <si>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</si>
  <si>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</si>
  <si>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</si>
  <si>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</si>
  <si>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</si>
  <si>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</si>
  <si>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</si>
  <si>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</si>
  <si>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</si>
  <si>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</si>
  <si>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</si>
  <si>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</si>
  <si>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</si>
  <si>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</si>
  <si>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</si>
  <si>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</si>
  <si>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</si>
  <si>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</si>
  <si>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</si>
  <si>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</si>
  <si>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</si>
  <si>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</si>
  <si>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</si>
  <si>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</si>
  <si>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</si>
  <si>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</si>
  <si>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</si>
  <si>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</si>
  <si>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</si>
  <si>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</si>
  <si>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</si>
  <si>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</si>
  <si>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</si>
  <si>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</si>
  <si>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</si>
  <si>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</si>
  <si>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</si>
  <si>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</si>
  <si>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</si>
  <si>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</si>
  <si>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</si>
  <si>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</si>
  <si>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</si>
  <si>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</si>
  <si>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</si>
  <si>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</si>
  <si>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</si>
  <si>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</si>
  <si>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</si>
  <si>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</si>
  <si>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</si>
  <si>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</si>
  <si>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</si>
  <si>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</si>
  <si>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</si>
  <si>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</si>
  <si>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</si>
  <si>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</si>
  <si>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</si>
  <si>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</si>
  <si>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</si>
  <si>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</si>
  <si>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</si>
  <si>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</si>
  <si>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</si>
  <si>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</si>
  <si>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</si>
  <si>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</si>
  <si>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</si>
  <si>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</si>
  <si>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</si>
  <si>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</si>
  <si>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</si>
  <si>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</si>
  <si>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</si>
  <si>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</si>
  <si>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</si>
  <si>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</si>
  <si>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</si>
  <si>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</si>
  <si>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</si>
  <si>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</si>
  <si>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</si>
  <si>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</si>
  <si>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</si>
  <si>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</si>
  <si>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</si>
  <si>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</si>
  <si>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</si>
  <si>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</si>
  <si>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</si>
  <si>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</si>
  <si>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</si>
  <si>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</si>
  <si>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</si>
  <si>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</si>
  <si>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</si>
  <si>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</si>
  <si>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</si>
  <si>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</si>
  <si>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</si>
  <si>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</si>
  <si>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</si>
  <si>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</si>
  <si>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</si>
  <si>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</si>
  <si>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</si>
  <si>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</si>
  <si>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</si>
  <si>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</si>
  <si>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</si>
  <si>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</si>
  <si>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</si>
  <si>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</si>
  <si>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</si>
  <si>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</si>
  <si>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</si>
  <si>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</si>
  <si>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</si>
  <si>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</si>
  <si>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</si>
  <si>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</si>
  <si>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</si>
  <si>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</si>
  <si>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</si>
  <si>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</si>
  <si>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</si>
  <si>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</si>
  <si>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</si>
  <si>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</si>
  <si>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</si>
  <si>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</si>
  <si>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</si>
  <si>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</si>
  <si>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</si>
  <si>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</si>
  <si>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</si>
  <si>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</si>
  <si>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</si>
  <si>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</si>
  <si>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</si>
  <si>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</si>
  <si>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</si>
  <si>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</si>
  <si>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</si>
  <si>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</si>
  <si>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</si>
  <si>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</si>
  <si>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</si>
  <si>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</si>
  <si>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</si>
  <si>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</si>
  <si>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</si>
  <si>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</si>
  <si>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</si>
  <si>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</si>
  <si>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</si>
  <si>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</si>
  <si>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</si>
  <si>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</si>
  <si>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</si>
  <si>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</si>
  <si>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</si>
  <si>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</si>
  <si>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</si>
  <si>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</si>
  <si>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</si>
  <si>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</si>
  <si>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</si>
  <si>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</si>
  <si>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</si>
  <si>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</si>
  <si>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</si>
  <si>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</si>
  <si>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</si>
  <si>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</si>
  <si>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</si>
  <si>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</si>
  <si>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</si>
  <si>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</si>
  <si>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</si>
  <si>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</si>
  <si>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</si>
  <si>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</si>
  <si>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</si>
  <si>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</si>
  <si>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</si>
  <si>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</si>
  <si>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</si>
  <si>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</si>
  <si>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</si>
  <si>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</si>
  <si>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</si>
  <si>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</si>
  <si>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</si>
  <si>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</si>
  <si>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</si>
  <si>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</si>
  <si>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</si>
  <si>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</si>
  <si>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</si>
  <si>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</si>
  <si>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</si>
  <si>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</si>
  <si>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</si>
  <si>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</si>
  <si>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</si>
  <si>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</si>
  <si>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</si>
  <si>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</si>
  <si>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</si>
  <si>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</si>
  <si>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</si>
  <si>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</si>
  <si>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</si>
  <si>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</si>
  <si>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</si>
  <si>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</si>
  <si>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</si>
  <si>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</si>
  <si>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</si>
  <si>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</si>
  <si>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</si>
  <si>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</si>
  <si>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</si>
  <si>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</si>
  <si>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</si>
  <si>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</si>
  <si>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</si>
  <si>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</si>
  <si>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</si>
  <si>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</si>
  <si>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</si>
  <si>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</si>
  <si>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</si>
  <si>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</si>
  <si>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</si>
  <si>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</si>
  <si>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</si>
  <si>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</si>
  <si>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</si>
  <si>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</si>
  <si>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</si>
  <si>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</si>
  <si>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</si>
  <si>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</si>
  <si>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</si>
  <si>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</si>
  <si>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</si>
  <si>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</si>
  <si>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</si>
  <si>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</si>
  <si>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</si>
  <si>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</si>
  <si>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</si>
  <si>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</si>
  <si>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</si>
  <si>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</si>
  <si>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</si>
  <si>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</si>
  <si>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</si>
  <si>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</si>
  <si>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</si>
  <si>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</si>
  <si>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</si>
  <si>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</si>
  <si>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</si>
  <si>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</si>
  <si>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</si>
  <si>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</si>
  <si>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</si>
  <si>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</si>
  <si>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</si>
  <si>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</si>
  <si>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</si>
  <si>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</si>
  <si>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</si>
  <si>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</si>
  <si>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</si>
  <si>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</si>
  <si>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</si>
  <si>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</si>
  <si>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</si>
  <si>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</si>
  <si>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</si>
  <si>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</si>
  <si>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</si>
  <si>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</si>
  <si>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</si>
  <si>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</si>
  <si>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</si>
  <si>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</si>
  <si>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</si>
  <si>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</si>
  <si>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</si>
  <si>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</si>
  <si>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</si>
  <si>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</si>
  <si>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</si>
  <si>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</si>
  <si>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</si>
  <si>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</si>
  <si>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</si>
  <si>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</si>
  <si>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</si>
  <si>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</si>
  <si>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</si>
  <si>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</si>
  <si>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</si>
  <si>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</si>
  <si>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</si>
  <si>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</si>
  <si>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</si>
  <si>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</si>
  <si>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</si>
  <si>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</si>
  <si>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</si>
  <si>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</si>
  <si>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</si>
  <si>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</si>
  <si>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</si>
  <si>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</si>
  <si>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</si>
  <si>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</si>
  <si>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</si>
  <si>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</si>
  <si>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</si>
  <si>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</si>
  <si>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</si>
  <si>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</si>
  <si>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</si>
  <si>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</si>
  <si>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</si>
  <si>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</si>
  <si>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</si>
  <si>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</si>
  <si>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</si>
  <si>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</si>
  <si>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</si>
  <si>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</si>
  <si>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</si>
  <si>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</si>
  <si>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</si>
  <si>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</si>
  <si>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</si>
  <si>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</si>
  <si>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</si>
  <si>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</si>
  <si>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</si>
  <si>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</si>
  <si>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</si>
  <si>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</si>
  <si>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</si>
  <si>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</si>
  <si>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</si>
  <si>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</si>
  <si>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</si>
  <si>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</si>
  <si>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</si>
  <si>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</si>
  <si>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</si>
  <si>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</si>
  <si>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</si>
  <si>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</si>
  <si>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</si>
  <si>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</si>
  <si>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</si>
  <si>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</si>
  <si>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</si>
  <si>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</si>
  <si>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</si>
  <si>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</si>
  <si>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</si>
  <si>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</si>
  <si>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</si>
  <si>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</si>
  <si>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</si>
  <si>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</si>
  <si>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</si>
  <si>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</si>
  <si>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</si>
  <si>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</si>
  <si>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</si>
  <si>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</si>
  <si>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</si>
  <si>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</si>
  <si>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</si>
  <si>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</si>
  <si>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</si>
  <si>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</si>
  <si>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</si>
  <si>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</si>
  <si>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</si>
  <si>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</si>
  <si>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</si>
  <si>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</si>
  <si>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</si>
  <si>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</si>
  <si>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</si>
  <si>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</si>
  <si>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</si>
  <si>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</si>
  <si>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</si>
  <si>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</si>
  <si>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</si>
  <si>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</si>
  <si>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</si>
  <si>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</si>
  <si>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</si>
  <si>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</si>
  <si>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</si>
  <si>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</si>
  <si>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</si>
  <si>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</si>
  <si>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</si>
  <si>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</si>
  <si>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</si>
  <si>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</si>
  <si>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</si>
  <si>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</si>
  <si>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</si>
  <si>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</si>
  <si>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</si>
  <si>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</si>
  <si>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</si>
  <si>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</si>
  <si>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</si>
  <si>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</si>
  <si>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</si>
  <si>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</si>
  <si>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</si>
  <si>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</si>
  <si>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</si>
  <si>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</si>
  <si>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</si>
  <si>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</si>
  <si>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</si>
  <si>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</si>
  <si>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</si>
  <si>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</si>
  <si>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</si>
  <si>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</si>
  <si>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</si>
  <si>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</si>
  <si>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</si>
  <si>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</si>
  <si>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</si>
  <si>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</si>
  <si>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</si>
  <si>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</si>
  <si>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</si>
  <si>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</si>
  <si>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</si>
  <si>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</si>
  <si>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</si>
  <si>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</si>
  <si>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</si>
  <si>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</si>
  <si>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</si>
  <si>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</si>
  <si>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</si>
  <si>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</si>
  <si>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</si>
  <si>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</si>
  <si>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</si>
  <si>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</si>
  <si>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</si>
  <si>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</si>
  <si>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</si>
  <si>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</si>
  <si>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</si>
  <si>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</si>
  <si>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</si>
  <si>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</si>
  <si>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</si>
  <si>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</si>
  <si>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</si>
  <si>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</si>
  <si>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</si>
  <si>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</si>
  <si>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</si>
  <si>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</si>
  <si>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</si>
  <si>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</si>
  <si>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</si>
  <si>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</si>
  <si>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</si>
  <si>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</si>
  <si>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</si>
  <si>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</si>
  <si>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</si>
  <si>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</si>
  <si>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</si>
  <si>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</si>
  <si>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</si>
  <si>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</si>
  <si>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</si>
  <si>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</si>
  <si>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</si>
  <si>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</si>
  <si>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</si>
  <si>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</si>
  <si>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</si>
  <si>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</si>
  <si>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</si>
  <si>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</si>
  <si>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</si>
  <si>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</si>
  <si>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</si>
  <si>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</si>
  <si>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</si>
  <si>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</si>
  <si>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</si>
  <si>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</si>
  <si>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</si>
  <si>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</si>
  <si>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</si>
  <si>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</si>
  <si>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</si>
  <si>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</si>
  <si>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</si>
  <si>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</si>
  <si>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</si>
  <si>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</si>
  <si>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</si>
  <si>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</si>
  <si>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</si>
  <si>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</si>
  <si>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</si>
  <si>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</si>
  <si>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</si>
  <si>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</si>
  <si>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</si>
  <si>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</si>
  <si>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</si>
  <si>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</si>
  <si>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</si>
  <si>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</si>
  <si>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</si>
  <si>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</si>
  <si>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</si>
  <si>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</si>
  <si>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</si>
  <si>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</si>
  <si>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</si>
  <si>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</si>
  <si>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</si>
  <si>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</si>
  <si>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</si>
  <si>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</si>
  <si>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</si>
  <si>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</si>
  <si>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</si>
  <si>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</si>
  <si>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</si>
  <si>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</si>
  <si>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</si>
  <si>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</si>
  <si>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</si>
  <si>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</si>
  <si>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</si>
  <si>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</si>
  <si>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</si>
  <si>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</si>
  <si>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</si>
  <si>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</si>
  <si>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</si>
  <si>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</si>
  <si>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</si>
  <si>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</si>
  <si>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</si>
  <si>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</si>
  <si>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</si>
  <si>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</si>
  <si>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</si>
  <si>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</si>
  <si>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</si>
  <si>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</si>
  <si>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</si>
  <si>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</si>
  <si>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</si>
  <si>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</si>
  <si>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</si>
  <si>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</si>
  <si>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</si>
  <si>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</si>
  <si>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</si>
  <si>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</si>
  <si>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</si>
  <si>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</si>
  <si>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</si>
  <si>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</si>
  <si>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</si>
  <si>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</si>
  <si>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</si>
  <si>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</si>
  <si>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</si>
  <si>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</si>
  <si>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</si>
  <si>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</si>
  <si>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</si>
  <si>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</si>
  <si>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</si>
  <si>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</si>
  <si>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</si>
  <si>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</si>
  <si>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</si>
  <si>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</si>
  <si>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</si>
  <si>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</si>
  <si>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</si>
  <si>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</si>
  <si>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</si>
  <si>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</si>
  <si>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</si>
  <si>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</si>
  <si>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</si>
  <si>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</si>
  <si>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</si>
  <si>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</si>
  <si>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</si>
  <si>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</si>
  <si>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</si>
  <si>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</si>
  <si>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</si>
  <si>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</si>
  <si>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</si>
  <si>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</si>
  <si>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</si>
  <si>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</si>
  <si>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</si>
  <si>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</si>
  <si>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</si>
  <si>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</si>
  <si>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</si>
  <si>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</si>
  <si>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</si>
  <si>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</si>
  <si>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</si>
  <si>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</si>
  <si>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</si>
  <si>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</si>
  <si>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</si>
  <si>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</si>
  <si>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</si>
  <si>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</si>
  <si>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</si>
  <si>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</si>
  <si>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</si>
  <si>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</si>
  <si>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</si>
  <si>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</si>
  <si>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</si>
  <si>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</si>
  <si>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</si>
  <si>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</si>
  <si>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</si>
  <si>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</si>
  <si>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</si>
  <si>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</si>
  <si>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</si>
  <si>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</si>
  <si>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</si>
  <si>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</si>
  <si>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</si>
  <si>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</si>
  <si>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</si>
  <si>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</si>
  <si>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</si>
  <si>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</si>
  <si>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</si>
  <si>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</si>
  <si>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</si>
  <si>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</si>
  <si>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</si>
  <si>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</si>
  <si>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</si>
  <si>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</si>
  <si>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</si>
  <si>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</si>
  <si>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</si>
  <si>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</si>
  <si>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</si>
  <si>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</si>
  <si>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</si>
  <si>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</si>
  <si>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</si>
  <si>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</si>
  <si>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</si>
  <si>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</si>
  <si>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</si>
  <si>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</si>
  <si>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</si>
  <si>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</si>
  <si>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</si>
  <si>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</si>
  <si>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</si>
  <si>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</si>
  <si>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</si>
  <si>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</si>
  <si>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</si>
  <si>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</si>
  <si>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</si>
  <si>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</si>
  <si>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</si>
  <si>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</si>
  <si>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</si>
  <si>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</si>
  <si>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</si>
  <si>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</si>
  <si>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</si>
  <si>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</si>
  <si>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</si>
  <si>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</si>
  <si>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</si>
  <si>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</si>
  <si>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</si>
  <si>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</si>
  <si>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</si>
  <si>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</si>
  <si>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</si>
  <si>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</si>
  <si>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</si>
  <si>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</si>
  <si>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</si>
  <si>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</si>
  <si>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</si>
  <si>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</si>
  <si>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</si>
  <si>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</si>
  <si>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</si>
  <si>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</si>
  <si>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</si>
  <si>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</si>
  <si>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</si>
  <si>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</si>
  <si>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</si>
  <si>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</si>
  <si>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</si>
  <si>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</si>
  <si>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</si>
  <si>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</si>
  <si>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</si>
  <si>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</si>
  <si>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</si>
  <si>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</si>
  <si>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</si>
  <si>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</si>
  <si>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</si>
  <si>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</si>
  <si>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</si>
  <si>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</si>
  <si>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</si>
  <si>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</si>
  <si>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</si>
  <si>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</si>
  <si>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</si>
  <si>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</si>
  <si>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</si>
  <si>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</si>
  <si>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</si>
  <si>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</si>
  <si>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</si>
  <si>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</si>
  <si>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</si>
  <si>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</si>
  <si>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</si>
  <si>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</si>
  <si>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</si>
  <si>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</si>
  <si>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</si>
  <si>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</si>
  <si>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</si>
  <si>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</si>
  <si>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</si>
  <si>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</si>
  <si>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</si>
  <si>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</si>
  <si>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</si>
  <si>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</si>
  <si>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</si>
  <si>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</si>
  <si>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</si>
  <si>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</si>
  <si>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</si>
  <si>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</si>
  <si>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</si>
  <si>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</si>
  <si>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</si>
  <si>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</si>
  <si>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</si>
  <si>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</si>
  <si>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</si>
  <si>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</si>
  <si>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</si>
  <si>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</si>
  <si>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</si>
  <si>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</si>
  <si>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</si>
  <si>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</si>
  <si>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</si>
  <si>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</si>
  <si>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</si>
  <si>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</si>
  <si>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</si>
  <si>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</si>
  <si>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</si>
  <si>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</si>
  <si>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</si>
  <si>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</si>
  <si>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</si>
  <si>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</si>
  <si>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</si>
  <si>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</si>
  <si>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</si>
  <si>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</si>
  <si>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</si>
  <si>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</si>
  <si>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</si>
  <si>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</si>
  <si>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</si>
  <si>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</si>
  <si>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</si>
  <si>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</si>
  <si>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</si>
  <si>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</si>
  <si>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</si>
  <si>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</si>
  <si>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</si>
  <si>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</si>
  <si>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</si>
  <si>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</si>
  <si>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</si>
  <si>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</si>
  <si>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</si>
  <si>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</si>
  <si>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</si>
  <si>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</si>
  <si>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</si>
  <si>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</si>
  <si>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</si>
  <si>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</si>
  <si>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</si>
  <si>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</si>
  <si>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</si>
  <si>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</si>
  <si>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</si>
  <si>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</si>
  <si>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</si>
  <si>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</si>
  <si>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</si>
  <si>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</si>
  <si>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</si>
  <si>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</si>
  <si>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</si>
  <si>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</si>
  <si>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</si>
  <si>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</si>
  <si>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</si>
  <si>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</si>
  <si>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</si>
  <si>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</si>
  <si>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</si>
  <si>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</si>
  <si>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</si>
  <si>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</si>
  <si>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</si>
  <si>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</si>
  <si>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</si>
  <si>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</si>
  <si>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</si>
  <si>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</si>
  <si>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</si>
  <si>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</si>
  <si>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</si>
  <si>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</si>
  <si>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</si>
  <si>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</si>
  <si>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</si>
  <si>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</si>
  <si>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</si>
  <si>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</si>
  <si>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</si>
  <si>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</si>
  <si>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</si>
  <si>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</si>
  <si>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</si>
  <si>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</si>
  <si>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</si>
  <si>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</si>
  <si>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</si>
  <si>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</si>
  <si>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</si>
  <si>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</si>
  <si>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</si>
  <si>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</si>
  <si>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</si>
  <si>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</si>
  <si>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</si>
  <si>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</si>
  <si>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</si>
  <si>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</si>
  <si>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</si>
  <si>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</si>
  <si>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</si>
  <si>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</si>
  <si>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</si>
  <si>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</si>
  <si>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</si>
  <si>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</si>
  <si>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</si>
  <si>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</si>
  <si>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</si>
  <si>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</si>
  <si>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</si>
  <si>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</si>
  <si>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</si>
  <si>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</si>
  <si>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</si>
  <si>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</si>
  <si>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</si>
  <si>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</si>
  <si>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</si>
  <si>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</si>
  <si>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</si>
  <si>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</si>
  <si>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</si>
  <si>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</si>
  <si>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</si>
  <si>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</si>
  <si>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</si>
  <si>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</si>
  <si>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</si>
  <si>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</si>
  <si>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</si>
  <si>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</si>
  <si>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</si>
  <si>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</si>
  <si>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</si>
  <si>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</si>
  <si>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</si>
  <si>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</si>
  <si>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</si>
  <si>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</si>
  <si>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</si>
  <si>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</si>
  <si>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</si>
  <si>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</si>
  <si>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</si>
  <si>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</si>
  <si>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</si>
  <si>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</si>
  <si>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</si>
  <si>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</si>
  <si>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</si>
  <si>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</si>
  <si>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</si>
  <si>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</si>
  <si>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</si>
  <si>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</si>
  <si>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</si>
  <si>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</si>
  <si>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</si>
  <si>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</si>
  <si>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</si>
  <si>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</si>
  <si>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</si>
  <si>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</si>
  <si>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</si>
  <si>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</si>
  <si>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</si>
  <si>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</si>
  <si>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</si>
  <si>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</si>
  <si>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</si>
  <si>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</si>
  <si>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</si>
  <si>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</si>
  <si>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</si>
  <si>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</si>
  <si>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</si>
  <si>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</si>
  <si>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</si>
  <si>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</si>
  <si>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</si>
  <si>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</si>
  <si>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</si>
  <si>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</si>
  <si>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</si>
  <si>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</si>
  <si>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</si>
  <si>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</si>
  <si>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</si>
  <si>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</si>
  <si>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</si>
  <si>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</si>
  <si>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</si>
  <si>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</si>
  <si>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</si>
  <si>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</si>
  <si>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</si>
  <si>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</si>
  <si>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</si>
  <si>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</si>
  <si>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</si>
  <si>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</si>
  <si>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</si>
  <si>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</si>
  <si>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</si>
  <si>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</si>
  <si>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</si>
  <si>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</si>
  <si>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</si>
  <si>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</si>
  <si>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</si>
  <si>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</si>
  <si>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</si>
  <si>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</si>
  <si>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</si>
  <si>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</si>
  <si>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</si>
  <si>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</si>
  <si>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</si>
  <si>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</si>
  <si>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</si>
  <si>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</si>
  <si>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</si>
  <si>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</si>
  <si>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</si>
  <si>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</si>
  <si>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</si>
  <si>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</si>
  <si>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</si>
  <si>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</si>
  <si>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</si>
  <si>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</si>
  <si>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</si>
  <si>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</si>
  <si>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</si>
  <si>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</si>
  <si>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</si>
  <si>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</si>
  <si>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</si>
  <si>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</si>
  <si>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</si>
  <si>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</si>
  <si>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</si>
  <si>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</si>
  <si>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</si>
  <si>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</si>
  <si>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</si>
  <si>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</si>
  <si>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</si>
  <si>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</si>
  <si>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</si>
  <si>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</si>
  <si>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</si>
  <si>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</si>
  <si>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</si>
  <si>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</si>
  <si>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</si>
  <si>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</si>
  <si>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</si>
  <si>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</si>
  <si>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</si>
  <si>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</si>
  <si>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</si>
  <si>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</si>
  <si>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</si>
  <si>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</si>
  <si>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</si>
  <si>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</si>
  <si>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</si>
  <si>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</si>
  <si>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</si>
  <si>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</si>
  <si>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</si>
  <si>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</si>
  <si>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</si>
  <si>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</si>
  <si>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</si>
  <si>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</si>
  <si>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</si>
  <si>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</si>
  <si>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</si>
  <si>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</si>
  <si>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</si>
  <si>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</si>
  <si>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</si>
  <si>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</si>
  <si>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</si>
  <si>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</si>
  <si>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</si>
  <si>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</si>
  <si>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</si>
  <si>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</si>
  <si>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</si>
  <si>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</si>
  <si>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</si>
  <si>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</si>
  <si>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</si>
  <si>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</si>
  <si>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</si>
  <si>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</si>
  <si>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</si>
  <si>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</si>
  <si>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</si>
  <si>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</si>
  <si>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</si>
  <si>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</si>
  <si>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</si>
  <si>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</si>
  <si>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</si>
  <si>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</si>
  <si>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</si>
  <si>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</si>
  <si>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</si>
  <si>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</si>
  <si>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</si>
  <si>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</si>
  <si>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</si>
  <si>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</si>
  <si>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</si>
  <si>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</si>
  <si>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</si>
  <si>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</si>
  <si>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</si>
  <si>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</si>
  <si>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</si>
  <si>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</si>
  <si>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</si>
  <si>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</si>
  <si>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</si>
  <si>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</si>
  <si>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</si>
  <si>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</si>
  <si>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</si>
  <si>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</si>
  <si>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</si>
  <si>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</si>
  <si>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</si>
  <si>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</si>
  <si>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</si>
  <si>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</si>
  <si>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</si>
  <si>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</si>
  <si>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</si>
  <si>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</si>
  <si>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</si>
  <si>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</si>
  <si>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</si>
  <si>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</si>
  <si>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</si>
  <si>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</si>
  <si>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</si>
  <si>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</si>
  <si>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</si>
  <si>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</si>
  <si>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</si>
  <si>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</si>
  <si>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</si>
  <si>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</si>
  <si>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</si>
  <si>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</si>
  <si>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</si>
  <si>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</si>
  <si>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</si>
  <si>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</si>
  <si>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</si>
  <si>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</si>
  <si>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</si>
  <si>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</si>
  <si>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</si>
  <si>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</si>
  <si>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</si>
  <si>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</si>
  <si>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</si>
  <si>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</si>
  <si>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</si>
  <si>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</si>
  <si>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</si>
  <si>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</si>
  <si>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</si>
  <si>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</si>
  <si>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</si>
  <si>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</si>
  <si>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</si>
  <si>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</si>
  <si>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</si>
  <si>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</si>
  <si>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</si>
  <si>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</si>
  <si>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</si>
  <si>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</si>
  <si>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</si>
  <si>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</si>
  <si>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</si>
  <si>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</si>
  <si>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</si>
  <si>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</si>
  <si>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</si>
  <si>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</si>
  <si>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</si>
  <si>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</si>
  <si>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</si>
  <si>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</si>
  <si>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</si>
  <si>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</si>
  <si>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</si>
  <si>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</si>
  <si>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</si>
  <si>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</si>
  <si>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</si>
  <si>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</si>
  <si>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</si>
  <si>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</si>
  <si>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</si>
  <si>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</si>
  <si>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</si>
  <si>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</si>
  <si>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</si>
  <si>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</si>
  <si>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</si>
  <si>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</si>
  <si>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</si>
  <si>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</si>
  <si>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</si>
  <si>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</si>
  <si>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</si>
  <si>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</si>
  <si>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</si>
  <si>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</si>
  <si>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</si>
  <si>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</si>
  <si>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</si>
  <si>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</si>
  <si>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</si>
  <si>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</si>
  <si>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</si>
  <si>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</si>
  <si>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</si>
  <si>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</si>
  <si>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</si>
  <si>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</si>
  <si>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</si>
  <si>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</si>
  <si>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</si>
  <si>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</si>
  <si>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</si>
  <si>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</si>
  <si>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</si>
  <si>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</si>
  <si>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</si>
  <si>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</si>
  <si>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</si>
  <si>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</si>
  <si>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</si>
  <si>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</si>
  <si>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</si>
  <si>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</si>
  <si>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</si>
  <si>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</si>
  <si>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</si>
  <si>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</si>
  <si>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</si>
  <si>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</si>
  <si>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</si>
  <si>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</si>
  <si>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</si>
  <si>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</si>
  <si>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</si>
  <si>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</si>
  <si>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</si>
  <si>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</si>
  <si>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</si>
  <si>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</si>
  <si>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</si>
  <si>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</si>
  <si>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</si>
  <si>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</si>
  <si>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</si>
  <si>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</si>
  <si>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</si>
  <si>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</si>
  <si>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</si>
  <si>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</si>
  <si>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</si>
  <si>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</si>
  <si>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</si>
  <si>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</si>
  <si>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</si>
  <si>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</si>
  <si>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</si>
  <si>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</si>
  <si>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</si>
  <si>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</si>
  <si>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</si>
  <si>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</si>
  <si>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</si>
  <si>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</si>
  <si>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</si>
  <si>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</si>
  <si>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</si>
  <si>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</si>
  <si>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</si>
  <si>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</si>
  <si>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</si>
  <si>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</si>
  <si>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</si>
  <si>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</si>
  <si>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</si>
  <si>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</si>
  <si>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</si>
  <si>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</si>
  <si>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</si>
  <si>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</si>
  <si>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</si>
  <si>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</si>
  <si>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</si>
  <si>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</si>
  <si>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</si>
  <si>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</si>
  <si>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</si>
  <si>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</si>
  <si>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</si>
  <si>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</si>
  <si>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</si>
  <si>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</si>
  <si>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</si>
  <si>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</si>
  <si>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</si>
  <si>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</si>
  <si>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</si>
  <si>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</si>
  <si>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</si>
  <si>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</si>
  <si>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</si>
  <si>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</si>
  <si>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</si>
  <si>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</si>
  <si>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</si>
  <si>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</si>
  <si>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</si>
  <si>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</si>
  <si>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</si>
  <si>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</si>
  <si>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</si>
  <si>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</si>
  <si>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</si>
  <si>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</si>
  <si>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</si>
  <si>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</si>
  <si>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</si>
  <si>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</si>
  <si>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</si>
  <si>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</si>
  <si>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</si>
  <si>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</si>
  <si>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</si>
  <si>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</si>
  <si>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</si>
  <si>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</si>
  <si>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</si>
  <si>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</si>
  <si>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</si>
  <si>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</si>
  <si>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</si>
  <si>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</si>
  <si>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</si>
  <si>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</si>
  <si>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</si>
  <si>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</si>
  <si>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</si>
  <si>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</si>
  <si>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</si>
  <si>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</si>
  <si>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</si>
  <si>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</si>
  <si>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</si>
  <si>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</si>
  <si>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</si>
  <si>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</si>
  <si>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</si>
  <si>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</si>
  <si>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</si>
  <si>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</si>
  <si>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</si>
  <si>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</si>
  <si>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</si>
  <si>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</si>
  <si>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</si>
  <si>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</si>
  <si>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</si>
  <si>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</si>
  <si>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</si>
  <si>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</si>
  <si>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</si>
  <si>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</si>
  <si>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</si>
  <si>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</si>
  <si>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</si>
  <si>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</si>
  <si>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</si>
  <si>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</si>
  <si>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</si>
  <si>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</si>
  <si>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</si>
  <si>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</si>
  <si>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</si>
  <si>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</si>
  <si>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</si>
  <si>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</si>
  <si>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</si>
  <si>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</si>
  <si>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</si>
  <si>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</si>
  <si>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</si>
  <si>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</si>
  <si>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</si>
  <si>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</si>
  <si>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</si>
  <si>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</si>
  <si>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</si>
  <si>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</si>
  <si>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</si>
  <si>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</si>
  <si>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</si>
  <si>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</si>
  <si>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</si>
  <si>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</si>
  <si>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</si>
  <si>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</si>
  <si>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</si>
  <si>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</si>
  <si>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</si>
  <si>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</si>
  <si>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</si>
  <si>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</si>
  <si>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</si>
  <si>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</si>
  <si>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</si>
  <si>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</si>
  <si>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</si>
  <si>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</si>
  <si>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</si>
  <si>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</si>
  <si>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</si>
  <si>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</si>
  <si>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</si>
  <si>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</si>
  <si>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</si>
  <si>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</si>
  <si>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</si>
  <si>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</si>
  <si>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</si>
  <si>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</si>
  <si>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</si>
  <si>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</si>
  <si>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</si>
  <si>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</si>
  <si>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</si>
  <si>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</si>
  <si>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</si>
  <si>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</si>
  <si>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</si>
  <si>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</si>
  <si>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</si>
  <si>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</si>
  <si>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</si>
  <si>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</si>
  <si>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</si>
  <si>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</si>
  <si>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</si>
  <si>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</si>
  <si>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</si>
  <si>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</si>
  <si>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</si>
  <si>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</si>
  <si>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</si>
  <si>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</si>
  <si>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</si>
  <si>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</si>
  <si>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</si>
  <si>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</si>
  <si>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</si>
  <si>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</si>
  <si>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</si>
  <si>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</si>
  <si>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</si>
  <si>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</si>
  <si>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</si>
  <si>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</si>
  <si>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</si>
  <si>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</si>
  <si>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</si>
  <si>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</si>
  <si>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</si>
  <si>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</si>
  <si>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</si>
  <si>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</si>
  <si>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</si>
  <si>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</si>
  <si>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</si>
  <si>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</si>
  <si>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</si>
  <si>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</si>
  <si>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</si>
  <si>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</si>
  <si>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</si>
  <si>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</si>
  <si>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</si>
  <si>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</si>
  <si>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</si>
  <si>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</si>
  <si>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</si>
  <si>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</si>
  <si>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</si>
  <si>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</si>
  <si>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</si>
  <si>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</si>
  <si>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</si>
  <si>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</si>
  <si>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</si>
  <si>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</si>
  <si>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</si>
  <si>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</si>
  <si>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</si>
  <si>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</si>
  <si>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</si>
  <si>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</si>
  <si>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</si>
  <si>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</si>
  <si>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</si>
  <si>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</si>
  <si>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</si>
  <si>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</si>
  <si>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</si>
  <si>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</si>
  <si>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</si>
  <si>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</si>
  <si>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</si>
  <si>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</si>
  <si>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</si>
  <si>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</si>
  <si>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</si>
  <si>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</si>
  <si>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</si>
  <si>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</si>
  <si>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</si>
  <si>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</si>
  <si>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</si>
  <si>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</si>
  <si>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</si>
  <si>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</si>
  <si>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</si>
  <si>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</si>
  <si>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</si>
  <si>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</si>
  <si>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</si>
  <si>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</si>
  <si>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</si>
  <si>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</si>
  <si>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</si>
  <si>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</si>
  <si>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</si>
  <si>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</si>
  <si>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</si>
  <si>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</si>
  <si>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</si>
  <si>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</si>
  <si>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</si>
  <si>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</si>
  <si>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</si>
  <si>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</si>
  <si>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</si>
  <si>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</si>
  <si>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</si>
  <si>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</si>
  <si>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</si>
  <si>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</si>
  <si>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</si>
  <si>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</si>
  <si>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</si>
  <si>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</si>
  <si>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</si>
  <si>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</si>
  <si>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</si>
  <si>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</si>
  <si>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</si>
  <si>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</si>
  <si>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</si>
  <si>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</si>
  <si>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</si>
  <si>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</si>
  <si>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</si>
  <si>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</si>
  <si>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</si>
  <si>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</si>
  <si>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</si>
  <si>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</si>
  <si>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</si>
  <si>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</si>
  <si>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</si>
  <si>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</si>
  <si>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</si>
  <si>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</si>
  <si>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</si>
  <si>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</si>
  <si>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</si>
  <si>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</si>
  <si>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</si>
  <si>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</si>
  <si>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</si>
  <si>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</si>
  <si>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</si>
  <si>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</si>
  <si>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</si>
  <si>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</si>
  <si>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</si>
  <si>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</si>
  <si>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</si>
  <si>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</si>
  <si>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</si>
  <si>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</si>
  <si>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</si>
  <si>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</si>
  <si>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</si>
  <si>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</si>
  <si>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</si>
  <si>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</si>
  <si>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</si>
  <si>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</si>
  <si>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</si>
  <si>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</si>
  <si>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</si>
  <si>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</si>
  <si>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</si>
  <si>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</si>
  <si>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</si>
  <si>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</si>
  <si>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</si>
  <si>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</si>
  <si>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</si>
  <si>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</si>
  <si>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</si>
  <si>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</si>
  <si>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</si>
  <si>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</si>
  <si>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</si>
  <si>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</si>
  <si>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</si>
  <si>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</si>
  <si>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</si>
  <si>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</si>
  <si>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</si>
  <si>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</si>
  <si>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</si>
  <si>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</si>
  <si>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</si>
  <si>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</si>
  <si>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</si>
  <si>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</si>
  <si>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</si>
  <si>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</si>
  <si>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</si>
  <si>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</si>
  <si>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</si>
  <si>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</si>
  <si>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</si>
  <si>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</si>
  <si>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</si>
  <si>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</si>
  <si>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</si>
  <si>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</si>
  <si>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</si>
  <si>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</si>
  <si>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</si>
  <si>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</si>
  <si>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</si>
  <si>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</si>
  <si>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</si>
  <si>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</si>
  <si>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</si>
  <si>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</si>
  <si>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</si>
  <si>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</si>
  <si>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</si>
  <si>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</si>
  <si>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</si>
  <si>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</si>
  <si>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</si>
  <si>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</si>
  <si>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</si>
  <si>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</si>
  <si>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</si>
  <si>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</si>
  <si>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</si>
  <si>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</si>
  <si>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</si>
  <si>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</si>
  <si>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</si>
  <si>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</si>
  <si>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</si>
  <si>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</si>
  <si>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</si>
  <si>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</si>
  <si>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</si>
  <si>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</si>
  <si>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</si>
  <si>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</si>
  <si>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</si>
  <si>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</si>
  <si>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</si>
  <si>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</si>
  <si>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</si>
  <si>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</si>
  <si>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</si>
  <si>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</si>
  <si>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</si>
  <si>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</si>
  <si>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</si>
  <si>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</si>
  <si>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</si>
  <si>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</si>
  <si>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</si>
  <si>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</si>
  <si>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</si>
  <si>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</si>
  <si>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</si>
  <si>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</si>
  <si>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</si>
  <si>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</si>
  <si>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</si>
  <si>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</si>
  <si>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</si>
  <si>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</si>
  <si>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</si>
  <si>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</si>
  <si>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</si>
  <si>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</si>
  <si>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</si>
  <si>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</si>
  <si>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</si>
  <si>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</si>
  <si>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</si>
  <si>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</si>
  <si>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</si>
  <si>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</si>
  <si>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</si>
  <si>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</si>
  <si>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</si>
  <si>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</si>
  <si>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</si>
  <si>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</si>
  <si>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</si>
  <si>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</si>
  <si>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</si>
  <si>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</si>
  <si>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</si>
  <si>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</si>
  <si>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</si>
  <si>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</si>
  <si>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</si>
  <si>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</si>
  <si>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</si>
  <si>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</si>
  <si>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</si>
  <si>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</si>
  <si>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</si>
  <si>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</si>
  <si>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</si>
  <si>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</si>
  <si>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</si>
  <si>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</si>
  <si>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</si>
  <si>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</si>
  <si>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</si>
  <si>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</si>
  <si>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</si>
  <si>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</si>
  <si>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</si>
  <si>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</si>
  <si>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</si>
  <si>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</si>
  <si>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</si>
  <si>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</si>
  <si>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</si>
  <si>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</si>
  <si>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</si>
  <si>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</si>
  <si>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</si>
  <si>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</si>
  <si>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</si>
  <si>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</si>
  <si>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</si>
  <si>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</si>
  <si>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</si>
  <si>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</si>
  <si>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</si>
  <si>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</si>
  <si>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</si>
  <si>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</si>
  <si>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</si>
  <si>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</si>
  <si>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</si>
  <si>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</si>
  <si>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</si>
  <si>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</si>
  <si>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</si>
  <si>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</si>
  <si>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</si>
  <si>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</si>
  <si>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</si>
  <si>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</si>
  <si>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</si>
  <si>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</si>
  <si>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</si>
  <si>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</si>
  <si>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</si>
  <si>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</si>
  <si>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</si>
  <si>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</si>
  <si>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</si>
  <si>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</si>
  <si>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</si>
  <si>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</si>
  <si>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</si>
  <si>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</si>
  <si>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</si>
  <si>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</si>
  <si>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</si>
  <si>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</si>
  <si>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</si>
  <si>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</si>
  <si>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</si>
  <si>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</si>
  <si>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</si>
  <si>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</si>
  <si>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</si>
  <si>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</si>
  <si>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</si>
  <si>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</si>
  <si>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</si>
  <si>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</si>
  <si>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</si>
  <si>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</si>
  <si>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</si>
  <si>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</si>
  <si>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</si>
  <si>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</si>
  <si>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</si>
  <si>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</si>
  <si>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</si>
  <si>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</si>
  <si>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</si>
  <si>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</si>
  <si>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</si>
  <si>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</si>
  <si>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</si>
  <si>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</si>
  <si>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</si>
  <si>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</si>
  <si>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</si>
  <si>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</si>
  <si>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</si>
  <si>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</si>
  <si>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</si>
  <si>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</si>
  <si>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</si>
  <si>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</si>
  <si>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</si>
  <si>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</si>
  <si>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</si>
  <si>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</si>
  <si>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</si>
  <si>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</si>
  <si>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</si>
  <si>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</si>
  <si>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</si>
  <si>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</si>
  <si>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</si>
  <si>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</si>
  <si>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</si>
  <si>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</si>
  <si>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</si>
  <si>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</si>
  <si>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</si>
  <si>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</si>
  <si>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</si>
  <si>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</si>
  <si>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</si>
  <si>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</si>
  <si>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</si>
  <si>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</si>
  <si>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</si>
  <si>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</si>
  <si>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</si>
  <si>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</si>
  <si>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</si>
  <si>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</si>
  <si>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</si>
  <si>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</si>
  <si>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</si>
  <si>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</si>
  <si>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</si>
  <si>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</si>
  <si>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</si>
  <si>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</si>
  <si>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</si>
  <si>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</si>
  <si>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</si>
  <si>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</si>
  <si>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</si>
  <si>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</si>
  <si>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</si>
  <si>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</si>
  <si>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</si>
  <si>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</si>
  <si>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</si>
  <si>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</si>
  <si>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</si>
  <si>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</si>
  <si>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</si>
  <si>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</si>
  <si>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</si>
  <si>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</si>
  <si>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</si>
  <si>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</si>
  <si>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</si>
  <si>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</si>
  <si>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</si>
  <si>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</si>
  <si>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</si>
  <si>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</si>
  <si>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</si>
  <si>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</si>
  <si>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</si>
  <si>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</si>
  <si>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</si>
  <si>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</si>
  <si>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</si>
  <si>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</si>
  <si>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</si>
  <si>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</si>
  <si>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</si>
  <si>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</si>
  <si>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</si>
  <si>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</si>
  <si>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</si>
  <si>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</si>
  <si>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</si>
  <si>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</si>
  <si>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</si>
  <si>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</si>
  <si>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</si>
  <si>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</si>
  <si>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</si>
  <si>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</si>
  <si>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</si>
  <si>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</si>
  <si>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</si>
  <si>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</si>
  <si>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</si>
  <si>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</si>
  <si>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</si>
  <si>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</si>
  <si>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</si>
  <si>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</si>
  <si>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</si>
  <si>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</si>
  <si>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</si>
  <si>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</si>
  <si>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</si>
  <si>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</si>
  <si>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</si>
  <si>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</si>
  <si>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</si>
  <si>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</si>
  <si>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</si>
  <si>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</si>
  <si>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</si>
  <si>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</si>
  <si>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</si>
  <si>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</si>
  <si>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</si>
  <si>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</si>
  <si>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</si>
  <si>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</si>
  <si>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</si>
  <si>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</si>
  <si>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</si>
  <si>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</si>
  <si>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</si>
  <si>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</si>
  <si>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</si>
  <si>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</si>
  <si>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</si>
  <si>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</si>
  <si>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</si>
  <si>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</si>
  <si>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</si>
  <si>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</si>
  <si>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</si>
  <si>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</si>
  <si>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</si>
  <si>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</si>
  <si>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</si>
  <si>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</si>
  <si>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</si>
  <si>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</si>
  <si>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</si>
  <si>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</si>
  <si>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</si>
  <si>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</si>
  <si>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</si>
  <si>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</si>
  <si>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</si>
  <si>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</si>
  <si>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</si>
  <si>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</si>
  <si>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</si>
  <si>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</si>
  <si>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</si>
  <si>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</si>
  <si>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</si>
  <si>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</si>
  <si>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</si>
  <si>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</si>
  <si>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</si>
  <si>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</si>
  <si>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</si>
  <si>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</si>
  <si>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</si>
  <si>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</si>
  <si>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</si>
  <si>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</si>
  <si>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</si>
  <si>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</si>
  <si>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</si>
  <si>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</si>
  <si>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</si>
  <si>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</si>
  <si>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</si>
  <si>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</si>
  <si>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</si>
  <si>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</si>
  <si>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</si>
  <si>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</si>
  <si>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</si>
  <si>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</si>
  <si>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</si>
  <si>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</si>
  <si>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</si>
  <si>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</si>
  <si>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</si>
  <si>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</si>
  <si>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</si>
  <si>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</si>
  <si>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</si>
  <si>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</si>
  <si>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</si>
  <si>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</si>
  <si>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</si>
  <si>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</si>
  <si>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</si>
  <si>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</si>
  <si>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</si>
  <si>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</si>
  <si>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</si>
  <si>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</si>
  <si>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</si>
  <si>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</si>
  <si>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</si>
  <si>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</si>
  <si>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</si>
  <si>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</si>
  <si>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</si>
  <si>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</si>
  <si>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</si>
  <si>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</si>
  <si>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</si>
  <si>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</si>
  <si>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</si>
  <si>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</si>
  <si>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</si>
  <si>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</si>
  <si>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</si>
  <si>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</si>
  <si>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</si>
  <si>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</si>
  <si>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</si>
  <si>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</si>
  <si>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</si>
  <si>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</si>
  <si>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</si>
  <si>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</si>
  <si>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</si>
  <si>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</si>
  <si>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</si>
  <si>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</si>
  <si>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</si>
  <si>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</si>
  <si>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</si>
  <si>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</si>
  <si>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</si>
  <si>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</si>
  <si>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</si>
  <si>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</si>
  <si>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</si>
  <si>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</si>
  <si>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</si>
  <si>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</si>
  <si>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</si>
  <si>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</si>
  <si>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</si>
  <si>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</si>
  <si>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</si>
  <si>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</si>
  <si>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</si>
  <si>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</si>
  <si>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</si>
  <si>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</si>
  <si>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</si>
  <si>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</si>
  <si>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</si>
  <si>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</si>
  <si>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</si>
  <si>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</si>
  <si>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</si>
  <si>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</si>
  <si>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</si>
  <si>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</si>
  <si>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</si>
  <si>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</si>
  <si>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</si>
  <si>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</si>
  <si>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</si>
  <si>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</si>
  <si>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</si>
  <si>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</si>
  <si>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</si>
  <si>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</si>
  <si>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</si>
  <si>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</si>
  <si>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</si>
  <si>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</si>
  <si>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</si>
  <si>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</si>
  <si>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</si>
  <si>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</si>
  <si>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</si>
  <si>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</si>
  <si>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</si>
  <si>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</si>
  <si>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</si>
  <si>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</si>
  <si>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</si>
  <si>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</si>
  <si>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</si>
  <si>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</si>
  <si>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</si>
  <si>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</si>
  <si>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</si>
  <si>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</si>
  <si>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</si>
  <si>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</si>
  <si>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</si>
  <si>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</si>
  <si>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</si>
  <si>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</si>
  <si>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</si>
  <si>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</si>
  <si>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</si>
  <si>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</si>
  <si>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</si>
  <si>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</si>
  <si>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</si>
  <si>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</si>
  <si>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</si>
  <si>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</si>
  <si>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</si>
  <si>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</si>
  <si>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</si>
  <si>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</si>
  <si>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</si>
  <si>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</si>
  <si>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</si>
  <si>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</si>
  <si>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</si>
  <si>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</si>
  <si>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</si>
  <si>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</si>
  <si>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</si>
  <si>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</si>
  <si>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</si>
  <si>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</si>
  <si>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</si>
  <si>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</si>
  <si>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</si>
  <si>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</si>
  <si>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</si>
  <si>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</si>
  <si>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</si>
  <si>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</si>
  <si>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</si>
  <si>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</si>
  <si>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</si>
  <si>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</si>
  <si>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</si>
  <si>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</si>
  <si>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</si>
  <si>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</si>
  <si>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</si>
  <si>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</si>
  <si>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</si>
  <si>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</si>
  <si>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</si>
  <si>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</si>
  <si>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</si>
  <si>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</si>
  <si>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</si>
  <si>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</si>
  <si>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</si>
  <si>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</si>
  <si>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</si>
  <si>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</si>
  <si>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</si>
  <si>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</si>
  <si>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</si>
  <si>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</si>
  <si>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</si>
  <si>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</si>
  <si>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</si>
  <si>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</si>
  <si>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</si>
  <si>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</si>
  <si>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</si>
  <si>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</si>
  <si>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</si>
  <si>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</si>
  <si>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</si>
  <si>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</si>
  <si>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</si>
  <si>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</si>
  <si>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</si>
  <si>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</si>
  <si>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</si>
  <si>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</si>
  <si>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</si>
  <si>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</si>
  <si>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</si>
  <si>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</si>
  <si>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</si>
  <si>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</si>
  <si>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</si>
  <si>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</si>
  <si>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</si>
  <si>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</si>
  <si>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</si>
  <si>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</si>
  <si>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</si>
  <si>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</si>
  <si>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</si>
  <si>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</si>
  <si>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</si>
  <si>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</si>
  <si>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</si>
  <si>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</si>
  <si>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</si>
  <si>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</si>
  <si>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</si>
  <si>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</si>
  <si>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</si>
  <si>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</si>
  <si>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</si>
  <si>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</si>
  <si>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</si>
  <si>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</si>
  <si>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</si>
  <si>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</si>
  <si>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</si>
  <si>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</si>
  <si>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</si>
  <si>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</si>
  <si>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</si>
  <si>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</si>
  <si>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</si>
  <si>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</si>
  <si>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</si>
  <si>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</si>
  <si>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</si>
  <si>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</si>
  <si>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</si>
  <si>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</si>
  <si>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</si>
  <si>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</si>
  <si>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</si>
  <si>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</si>
  <si>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</si>
  <si>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</si>
  <si>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</si>
  <si>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</si>
  <si>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</si>
  <si>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</si>
  <si>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</si>
  <si>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</si>
  <si>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</si>
  <si>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</si>
  <si>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</si>
  <si>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</si>
  <si>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</si>
  <si>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</si>
  <si>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</si>
  <si>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</si>
  <si>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</si>
  <si>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</si>
  <si>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</si>
  <si>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</si>
  <si>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</si>
  <si>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</si>
  <si>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</si>
  <si>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</si>
  <si>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</si>
  <si>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</si>
  <si>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</si>
  <si>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</si>
  <si>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</si>
  <si>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</si>
  <si>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</si>
  <si>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</si>
  <si>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</si>
  <si>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</si>
  <si>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</si>
  <si>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</si>
  <si>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</si>
  <si>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</si>
  <si>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</si>
  <si>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</si>
  <si>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</si>
  <si>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</si>
  <si>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</si>
  <si>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</si>
  <si>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</si>
  <si>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</si>
  <si>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</si>
  <si>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</si>
  <si>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</si>
  <si>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</si>
  <si>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</si>
  <si>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</si>
  <si>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</si>
  <si>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</si>
  <si>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</si>
  <si>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</si>
  <si>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</si>
  <si>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</si>
  <si>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</si>
  <si>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</si>
  <si>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</si>
  <si>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</si>
  <si>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</si>
  <si>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</si>
  <si>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</si>
  <si>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</si>
  <si>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</si>
  <si>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</si>
  <si>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</si>
  <si>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</si>
  <si>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</si>
  <si>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</si>
  <si>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</si>
  <si>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</si>
  <si>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</si>
  <si>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</si>
  <si>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</si>
  <si>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</si>
  <si>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</si>
  <si>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</si>
  <si>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</si>
  <si>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</si>
  <si>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</si>
  <si>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</si>
  <si>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</si>
  <si>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</si>
  <si>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</si>
  <si>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</si>
  <si>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</si>
  <si>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</si>
  <si>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</si>
  <si>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</si>
  <si>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</si>
  <si>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</si>
  <si>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</si>
  <si>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</si>
  <si>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</si>
  <si>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</si>
  <si>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</si>
  <si>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</si>
  <si>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</si>
  <si>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</si>
  <si>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</si>
  <si>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</si>
  <si>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</si>
  <si>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</si>
  <si>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</si>
  <si>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</si>
  <si>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</si>
  <si>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</si>
  <si>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</si>
  <si>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</si>
  <si>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</si>
  <si>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</si>
  <si>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</si>
  <si>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</si>
  <si>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</si>
  <si>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</si>
  <si>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</si>
  <si>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</si>
  <si>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</si>
  <si>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</si>
  <si>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</si>
  <si>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</si>
  <si>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</si>
  <si>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</si>
  <si>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</si>
  <si>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</si>
  <si>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</si>
  <si>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</si>
  <si>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</si>
  <si>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</si>
  <si>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</si>
  <si>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</si>
  <si>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</si>
  <si>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</si>
  <si>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</si>
  <si>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</si>
  <si>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</si>
  <si>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</si>
  <si>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</si>
  <si>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</si>
  <si>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</si>
  <si>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</si>
  <si>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</si>
  <si>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</si>
  <si>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</si>
  <si>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</si>
  <si>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</si>
  <si>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</si>
  <si>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</si>
  <si>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</si>
  <si>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</si>
  <si>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</si>
  <si>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</si>
  <si>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</si>
  <si>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</si>
  <si>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</si>
  <si>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</si>
  <si>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</si>
  <si>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</si>
  <si>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</si>
  <si>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</si>
  <si>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</si>
  <si>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</si>
  <si>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</si>
  <si>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</si>
  <si>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</si>
  <si>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</si>
  <si>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</si>
  <si>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</si>
  <si>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</si>
  <si>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</si>
  <si>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</si>
  <si>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</si>
  <si>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</si>
  <si>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</si>
  <si>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</si>
  <si>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</si>
  <si>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</si>
  <si>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</si>
  <si>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</si>
  <si>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</si>
  <si>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</si>
  <si>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</si>
  <si>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</si>
  <si>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</si>
  <si>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</si>
  <si>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</si>
  <si>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</si>
  <si>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</si>
  <si>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</si>
  <si>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</si>
  <si>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</si>
  <si>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</si>
  <si>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</si>
  <si>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</si>
  <si>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</si>
  <si>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</si>
  <si>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</si>
  <si>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</si>
  <si>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</si>
  <si>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</si>
  <si>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</si>
  <si>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</si>
  <si>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</si>
  <si>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</si>
  <si>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</si>
  <si>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</si>
  <si>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</si>
  <si>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</si>
  <si>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</si>
  <si>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</si>
  <si>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</si>
  <si>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</si>
  <si>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</si>
  <si>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</si>
  <si>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</si>
  <si>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</si>
  <si>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</si>
  <si>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</si>
  <si>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</si>
  <si>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</si>
  <si>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</si>
  <si>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</si>
  <si>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</si>
  <si>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</si>
  <si>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</si>
  <si>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</si>
  <si>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</si>
  <si>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</si>
  <si>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</si>
  <si>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</si>
  <si>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</si>
  <si>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</si>
  <si>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</si>
  <si>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</si>
  <si>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</si>
  <si>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</si>
  <si>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</si>
  <si>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</si>
  <si>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</si>
  <si>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</si>
  <si>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</si>
  <si>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</si>
  <si>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</si>
  <si>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</si>
  <si>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</si>
  <si>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</si>
  <si>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</si>
  <si>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</si>
  <si>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</si>
  <si>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</si>
  <si>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</si>
  <si>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</si>
  <si>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</si>
  <si>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</si>
  <si>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</si>
  <si>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</si>
  <si>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</si>
  <si>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</si>
  <si>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</si>
  <si>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</si>
  <si>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</si>
  <si>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</si>
  <si>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</si>
  <si>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</si>
  <si>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</si>
  <si>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</si>
  <si>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</si>
  <si>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</si>
  <si>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</si>
  <si>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</si>
  <si>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</si>
  <si>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</si>
  <si>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</si>
  <si>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</si>
  <si>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</si>
  <si>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</si>
  <si>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</si>
  <si>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</si>
  <si>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</si>
  <si>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</si>
  <si>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</si>
  <si>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</si>
  <si>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</si>
  <si>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</si>
  <si>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</si>
  <si>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</si>
  <si>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</si>
  <si>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</si>
  <si>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</si>
  <si>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</si>
  <si>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</si>
  <si>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</si>
  <si>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</si>
  <si>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</si>
  <si>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</si>
  <si>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</si>
  <si>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</si>
  <si>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</si>
  <si>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</si>
  <si>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</si>
  <si>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</si>
  <si>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</si>
  <si>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</si>
  <si>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</si>
  <si>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</si>
  <si>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</si>
  <si>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</si>
  <si>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</si>
  <si>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</si>
  <si>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</si>
  <si>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</si>
  <si>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</si>
  <si>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</si>
  <si>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</si>
  <si>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</si>
  <si>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</si>
  <si>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</si>
  <si>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</si>
  <si>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</si>
  <si>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</si>
  <si>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</si>
  <si>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</si>
  <si>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</si>
  <si>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</si>
  <si>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</si>
  <si>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</si>
  <si>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</si>
  <si>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</si>
  <si>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</si>
  <si>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</si>
  <si>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</si>
  <si>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</si>
  <si>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</si>
  <si>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</si>
  <si>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</si>
  <si>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</si>
  <si>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</si>
  <si>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</si>
  <si>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</si>
  <si>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</si>
  <si>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</si>
  <si>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</si>
  <si>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</si>
  <si>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</si>
  <si>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</si>
  <si>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</si>
  <si>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</si>
  <si>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</si>
  <si>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</si>
  <si>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</si>
  <si>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</si>
  <si>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</si>
  <si>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</si>
  <si>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</si>
  <si>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</si>
  <si>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</si>
  <si>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</si>
  <si>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</si>
  <si>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</si>
  <si>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</si>
  <si>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</si>
  <si>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</si>
  <si>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</si>
  <si>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</si>
  <si>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</si>
  <si>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</si>
  <si>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</si>
  <si>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</si>
  <si>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</si>
  <si>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</si>
  <si>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</si>
  <si>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</si>
  <si>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</si>
  <si>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</si>
  <si>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</si>
  <si>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</si>
  <si>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</si>
  <si>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</si>
  <si>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</si>
  <si>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</si>
  <si>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</si>
  <si>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</si>
  <si>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</si>
  <si>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</si>
  <si>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</si>
  <si>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</si>
  <si>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</si>
  <si>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</si>
  <si>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</si>
  <si>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</si>
  <si>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</si>
  <si>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</si>
  <si>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</si>
  <si>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</si>
  <si>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</si>
  <si>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</si>
  <si>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</si>
  <si>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</si>
  <si>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</si>
  <si>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</si>
  <si>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</si>
  <si>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</si>
  <si>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</si>
  <si>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</si>
  <si>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</si>
  <si>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</si>
  <si>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</si>
  <si>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</si>
  <si>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</si>
  <si>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</si>
  <si>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</si>
  <si>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</si>
  <si>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</si>
  <si>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</si>
  <si>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</si>
  <si>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</si>
  <si>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</si>
  <si>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</si>
  <si>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</si>
  <si>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</si>
  <si>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</si>
  <si>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</si>
  <si>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</si>
  <si>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</si>
  <si>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</si>
  <si>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</si>
  <si>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</si>
  <si>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</si>
  <si>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</si>
  <si>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</si>
  <si>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</si>
  <si>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</si>
  <si>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</si>
  <si>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</si>
  <si>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</si>
  <si>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</si>
  <si>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</si>
  <si>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</si>
  <si>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</si>
  <si>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</si>
  <si>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</si>
  <si>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</si>
  <si>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</si>
  <si>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</si>
  <si>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</si>
  <si>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</si>
  <si>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</si>
  <si>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</si>
  <si>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</si>
  <si>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</si>
  <si>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</si>
  <si>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</si>
  <si>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</si>
  <si>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</si>
  <si>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</si>
  <si>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</si>
  <si>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</si>
  <si>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</si>
  <si>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</si>
  <si>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</si>
  <si>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</si>
  <si>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</si>
  <si>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</si>
  <si>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</si>
  <si>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</si>
  <si>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</si>
  <si>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</si>
  <si>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</si>
  <si>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</si>
  <si>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</si>
  <si>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</si>
  <si>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</si>
  <si>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</si>
  <si>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</si>
  <si>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</si>
  <si>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</si>
  <si>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</si>
  <si>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</si>
  <si>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</si>
  <si>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</si>
  <si>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</si>
  <si>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</si>
  <si>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</si>
  <si>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</si>
  <si>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</si>
  <si>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</si>
  <si>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</si>
  <si>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</si>
  <si>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</si>
  <si>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</si>
  <si>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</si>
  <si>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</si>
  <si>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</si>
  <si>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</si>
  <si>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</si>
  <si>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</si>
  <si>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</si>
  <si>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</si>
  <si>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</si>
  <si>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</si>
  <si>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</si>
  <si>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</si>
  <si>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</si>
  <si>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</si>
  <si>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</si>
  <si>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</si>
  <si>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</si>
  <si>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</si>
  <si>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</si>
  <si>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</si>
  <si>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</si>
  <si>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</si>
  <si>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</si>
  <si>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</si>
  <si>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</si>
  <si>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</si>
  <si>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</si>
  <si>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</si>
  <si>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</si>
  <si>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</si>
  <si>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</si>
  <si>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</si>
  <si>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</si>
  <si>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</si>
  <si>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</si>
  <si>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</si>
  <si>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</si>
  <si>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</si>
  <si>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</si>
  <si>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</si>
  <si>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</si>
  <si>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</si>
  <si>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</si>
  <si>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</si>
  <si>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</si>
  <si>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</si>
  <si>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</si>
  <si>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</si>
  <si>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</si>
  <si>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</si>
  <si>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</si>
  <si>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</si>
  <si>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</si>
  <si>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</si>
  <si>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</si>
  <si>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</si>
  <si>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</si>
  <si>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</si>
  <si>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</si>
  <si>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</si>
  <si>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</si>
  <si>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</si>
  <si>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</si>
  <si>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</si>
  <si>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</si>
  <si>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</si>
  <si>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</si>
  <si>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</si>
  <si>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</si>
  <si>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</si>
  <si>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</si>
  <si>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</si>
  <si>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</si>
  <si>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</si>
  <si>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</si>
  <si>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</si>
  <si>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</si>
  <si>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</si>
  <si>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</si>
  <si>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</si>
  <si>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</si>
  <si>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</si>
  <si>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</si>
  <si>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</si>
  <si>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</si>
  <si>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</si>
  <si>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</si>
  <si>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</si>
  <si>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</si>
  <si>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</si>
  <si>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</si>
  <si>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</si>
  <si>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</si>
  <si>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</si>
  <si>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</si>
  <si>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</si>
  <si>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</si>
  <si>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</si>
  <si>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</si>
  <si>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</si>
  <si>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</si>
  <si>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</si>
  <si>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</si>
  <si>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</si>
  <si>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</si>
  <si>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</si>
  <si>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</si>
  <si>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</si>
  <si>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</si>
  <si>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</si>
  <si>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</si>
  <si>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</si>
  <si>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</si>
  <si>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</si>
  <si>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</si>
  <si>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</si>
  <si>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</si>
  <si>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</si>
  <si>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</si>
  <si>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</si>
  <si>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</si>
  <si>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</si>
  <si>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</si>
  <si>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</si>
  <si>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</si>
  <si>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</si>
  <si>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</si>
  <si>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</si>
  <si>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</si>
  <si>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</si>
  <si>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</si>
  <si>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</si>
  <si>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</si>
  <si>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</si>
  <si>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</si>
  <si>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</si>
  <si>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</si>
  <si>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</si>
  <si>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</si>
  <si>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</si>
  <si>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</si>
  <si>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</si>
  <si>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</si>
  <si>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</si>
  <si>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</si>
  <si>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</si>
  <si>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</si>
  <si>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</si>
  <si>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</si>
  <si>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</si>
  <si>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</si>
  <si>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</si>
  <si>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</si>
  <si>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</si>
  <si>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</si>
  <si>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</si>
  <si>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</si>
  <si>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</si>
  <si>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</si>
  <si>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</si>
  <si>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</si>
  <si>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</si>
  <si>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</si>
  <si>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</si>
  <si>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</si>
  <si>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</si>
  <si>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</si>
  <si>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</si>
  <si>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</si>
  <si>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</si>
  <si>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</si>
  <si>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</si>
  <si>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</si>
  <si>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</si>
  <si>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</si>
  <si>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</si>
  <si>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</si>
  <si>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</si>
  <si>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</si>
  <si>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</si>
  <si>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</si>
  <si>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</si>
  <si>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</si>
  <si>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</si>
  <si>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</si>
  <si>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</si>
  <si>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</si>
  <si>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</si>
  <si>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</si>
  <si>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</si>
  <si>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</si>
  <si>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</si>
  <si>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</si>
  <si>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</si>
  <si>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</si>
  <si>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</si>
  <si>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</si>
  <si>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</si>
  <si>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</si>
  <si>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</si>
  <si>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</si>
  <si>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</si>
  <si>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</si>
  <si>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</si>
  <si>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</si>
  <si>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</si>
  <si>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</si>
  <si>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</si>
  <si>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</si>
  <si>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</si>
  <si>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</si>
  <si>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</si>
  <si>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</si>
  <si>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</si>
  <si>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</si>
  <si>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</si>
  <si>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</si>
  <si>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</si>
  <si>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</si>
  <si>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</si>
  <si>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</si>
  <si>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</si>
  <si>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</si>
  <si>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</si>
  <si>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</si>
  <si>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</si>
  <si>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</si>
  <si>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</si>
  <si>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</si>
  <si>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</si>
  <si>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</si>
  <si>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</si>
  <si>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</si>
  <si>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</si>
  <si>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</si>
  <si>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</si>
  <si>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</si>
  <si>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</si>
  <si>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</si>
  <si>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</si>
  <si>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</si>
  <si>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</si>
  <si>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</si>
  <si>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</si>
  <si>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</si>
  <si>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</si>
  <si>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</si>
  <si>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</si>
  <si>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</si>
  <si>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</si>
  <si>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</si>
  <si>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</si>
  <si>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</si>
  <si>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</si>
  <si>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</si>
  <si>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</si>
  <si>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</si>
  <si>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</si>
  <si>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</si>
  <si>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</si>
  <si>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</si>
  <si>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</si>
  <si>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</si>
  <si>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</si>
  <si>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</si>
  <si>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</si>
  <si>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</si>
  <si>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</si>
  <si>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</si>
  <si>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</si>
  <si>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</si>
  <si>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</si>
  <si>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</si>
  <si>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</si>
  <si>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</si>
  <si>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</si>
  <si>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</si>
  <si>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</si>
  <si>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</si>
  <si>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</si>
  <si>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</si>
  <si>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</si>
  <si>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</si>
  <si>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</si>
  <si>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</si>
  <si>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</si>
  <si>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</si>
  <si>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</si>
  <si>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</si>
  <si>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</si>
  <si>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</si>
  <si>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</si>
  <si>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</si>
  <si>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</si>
  <si>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</si>
  <si>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</si>
  <si>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</si>
  <si>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</si>
  <si>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</si>
  <si>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</si>
  <si>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</si>
  <si>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</si>
  <si>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</si>
  <si>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</si>
  <si>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</si>
  <si>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</si>
  <si>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</si>
  <si>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</si>
  <si>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</si>
  <si>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</si>
  <si>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</si>
  <si>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</si>
  <si>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</si>
  <si>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</si>
  <si>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</si>
  <si>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</si>
  <si>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</si>
  <si>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</si>
  <si>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</si>
  <si>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</si>
  <si>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</si>
  <si>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</si>
  <si>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</si>
  <si>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</si>
  <si>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</si>
  <si>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</si>
  <si>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</si>
  <si>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</si>
  <si>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</si>
  <si>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</si>
  <si>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</si>
  <si>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</si>
  <si>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</si>
  <si>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</si>
  <si>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</si>
  <si>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</si>
  <si>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</si>
  <si>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</si>
  <si>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</si>
  <si>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</si>
  <si>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</si>
  <si>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</si>
  <si>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</si>
  <si>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</si>
  <si>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</si>
  <si>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</si>
  <si>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</si>
  <si>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</si>
  <si>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</si>
  <si>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</si>
  <si>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</si>
  <si>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</si>
  <si>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</si>
  <si>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</si>
  <si>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</si>
  <si>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</si>
  <si>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</si>
  <si>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</si>
  <si>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</si>
  <si>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</si>
  <si>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</si>
  <si>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</si>
  <si>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</si>
  <si>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</si>
  <si>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</si>
  <si>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</si>
  <si>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</si>
  <si>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</si>
  <si>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</si>
  <si>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</si>
  <si>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</si>
  <si>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</si>
  <si>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</si>
  <si>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</si>
  <si>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</si>
  <si>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</si>
  <si>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</si>
  <si>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</si>
  <si>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</si>
  <si>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</si>
  <si>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</si>
  <si>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</si>
  <si>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</si>
  <si>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</si>
  <si>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</si>
  <si>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</si>
  <si>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</si>
  <si>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</si>
  <si>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</si>
  <si>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</si>
  <si>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</si>
  <si>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</si>
  <si>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</si>
  <si>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</si>
  <si>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</si>
  <si>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</si>
  <si>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</si>
  <si>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</si>
  <si>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</si>
  <si>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</si>
  <si>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</si>
  <si>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</si>
  <si>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</si>
  <si>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</si>
  <si>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</si>
  <si>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</si>
  <si>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</si>
  <si>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</si>
  <si>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</si>
  <si>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</si>
  <si>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</si>
  <si>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</si>
  <si>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</si>
  <si>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</si>
  <si>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</si>
  <si>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</si>
  <si>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</si>
  <si>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</si>
  <si>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</si>
  <si>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</si>
  <si>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</si>
  <si>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</si>
  <si>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</si>
  <si>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</si>
  <si>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</si>
  <si>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</si>
  <si>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</si>
  <si>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</si>
  <si>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</si>
  <si>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</si>
  <si>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</si>
  <si>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</si>
  <si>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</si>
  <si>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</si>
  <si>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</si>
  <si>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</si>
  <si>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</si>
  <si>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</si>
  <si>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</si>
  <si>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</si>
  <si>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</si>
  <si>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</si>
  <si>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</si>
  <si>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</si>
  <si>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</si>
  <si>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</si>
  <si>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</si>
  <si>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</si>
  <si>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</si>
  <si>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</si>
  <si>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</si>
  <si>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</si>
  <si>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</si>
  <si>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</si>
  <si>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</si>
  <si>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</si>
  <si>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</si>
  <si>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</si>
  <si>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</si>
  <si>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</si>
  <si>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</si>
  <si>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</si>
  <si>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</si>
  <si>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</si>
  <si>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</si>
  <si>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</si>
  <si>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</si>
  <si>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</si>
  <si>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</si>
  <si>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</si>
  <si>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</si>
  <si>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</si>
  <si>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</si>
  <si>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</si>
  <si>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</si>
  <si>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</si>
  <si>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</si>
  <si>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</si>
  <si>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</si>
  <si>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</si>
  <si>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</si>
  <si>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</si>
  <si>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</si>
  <si>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</si>
  <si>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</si>
  <si>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</si>
  <si>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</si>
  <si>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</si>
  <si>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</si>
  <si>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</si>
  <si>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</si>
  <si>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</si>
  <si>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</si>
  <si>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</si>
  <si>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</si>
  <si>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</si>
  <si>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</si>
  <si>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</si>
  <si>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</si>
  <si>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</si>
  <si>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</si>
  <si>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</si>
  <si>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</si>
  <si>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</si>
  <si>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</si>
  <si>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</si>
  <si>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</si>
  <si>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</si>
  <si>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</si>
  <si>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</si>
  <si>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</si>
  <si>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</si>
  <si>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</si>
  <si>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</si>
  <si>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</si>
  <si>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</si>
  <si>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</si>
  <si>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</si>
  <si>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</si>
  <si>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</si>
  <si>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</si>
  <si>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</si>
  <si>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</si>
  <si>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</si>
  <si>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</si>
  <si>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</si>
  <si>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</si>
  <si>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</si>
  <si>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</si>
  <si>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</si>
  <si>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</si>
  <si>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</si>
  <si>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</si>
  <si>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</si>
  <si>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</si>
  <si>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</si>
  <si>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</si>
  <si>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</si>
  <si>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</si>
  <si>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</si>
  <si>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</si>
  <si>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</si>
  <si>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</si>
  <si>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</si>
  <si>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</si>
  <si>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</si>
  <si>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</si>
  <si>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</si>
  <si>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</si>
  <si>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</si>
  <si>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</si>
  <si>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</si>
  <si>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</si>
  <si>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</si>
  <si>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</si>
  <si>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</si>
  <si>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</si>
  <si>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</si>
  <si>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</si>
  <si>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</si>
  <si>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</si>
  <si>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</si>
  <si>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</si>
  <si>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</si>
  <si>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</si>
  <si>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</si>
  <si>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</si>
  <si>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</si>
  <si>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</si>
  <si>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</si>
  <si>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</si>
  <si>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</si>
  <si>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</si>
  <si>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</si>
  <si>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</si>
  <si>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</si>
  <si>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</si>
  <si>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</si>
  <si>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</si>
  <si>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</si>
  <si>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</si>
  <si>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</si>
  <si>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</si>
  <si>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</si>
  <si>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</si>
  <si>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</si>
  <si>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</si>
  <si>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</si>
  <si>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</si>
  <si>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</si>
  <si>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</si>
  <si>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</si>
  <si>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</si>
  <si>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</si>
  <si>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</si>
  <si>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</si>
  <si>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</si>
  <si>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</si>
  <si>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</si>
  <si>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</si>
  <si>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</si>
  <si>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</si>
  <si>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</si>
  <si>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</si>
  <si>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</si>
  <si>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</si>
  <si>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</si>
  <si>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</si>
  <si>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</si>
  <si>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</si>
  <si>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</si>
  <si>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</si>
  <si>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</si>
  <si>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</si>
  <si>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</si>
  <si>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</si>
  <si>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</si>
  <si>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</si>
  <si>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</si>
  <si>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</si>
  <si>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</si>
  <si>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</si>
  <si>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</si>
  <si>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</si>
  <si>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</si>
  <si>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</si>
  <si>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</si>
  <si>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</si>
  <si>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</si>
  <si>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</si>
  <si>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</si>
  <si>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</si>
  <si>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</si>
  <si>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</si>
  <si>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</si>
  <si>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</si>
  <si>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</si>
  <si>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</si>
  <si>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</si>
  <si>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</si>
  <si>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</si>
  <si>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</si>
  <si>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</si>
  <si>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</si>
  <si>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</si>
  <si>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</si>
  <si>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</si>
  <si>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</si>
  <si>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</si>
  <si>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</si>
  <si>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</si>
  <si>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</si>
  <si>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</si>
  <si>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</si>
  <si>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</si>
  <si>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</si>
  <si>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</si>
  <si>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</si>
  <si>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</si>
  <si>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</si>
  <si>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</si>
  <si>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</si>
  <si>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</si>
  <si>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</si>
  <si>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</si>
  <si>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</si>
  <si>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</si>
  <si>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</si>
  <si>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</si>
  <si>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</si>
  <si>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</si>
  <si>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</si>
  <si>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</si>
  <si>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</si>
  <si>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</si>
  <si>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</si>
  <si>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</si>
  <si>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</si>
  <si>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</si>
  <si>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</si>
  <si>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</si>
  <si>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</si>
  <si>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</si>
  <si>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</si>
  <si>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</si>
  <si>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</si>
  <si>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</si>
  <si>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</si>
  <si>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</si>
  <si>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</si>
  <si>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</si>
  <si>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</si>
  <si>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</si>
  <si>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</si>
  <si>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</si>
  <si>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</si>
  <si>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</si>
  <si>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</si>
  <si>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</si>
  <si>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</si>
  <si>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</si>
  <si>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</si>
  <si>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</si>
  <si>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</si>
  <si>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</si>
  <si>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</si>
  <si>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</si>
  <si>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</si>
  <si>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</si>
  <si>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</si>
  <si>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</si>
  <si>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</si>
  <si>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</si>
  <si>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</si>
  <si>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</si>
  <si>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</si>
  <si>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</si>
  <si>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</si>
  <si>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</si>
  <si>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</si>
  <si>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</si>
  <si>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</si>
  <si>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</si>
  <si>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</si>
  <si>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</si>
  <si>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</si>
  <si>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</si>
  <si>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</si>
  <si>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</si>
  <si>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</si>
  <si>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</si>
  <si>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</si>
  <si>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</si>
  <si>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</si>
  <si>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</si>
  <si>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</si>
  <si>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</si>
  <si>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</si>
  <si>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</si>
  <si>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</si>
  <si>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</si>
  <si>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</si>
  <si>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</si>
  <si>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</si>
  <si>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</si>
  <si>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</si>
  <si>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</si>
  <si>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</si>
  <si>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</si>
  <si>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</si>
  <si>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</si>
  <si>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</si>
  <si>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</si>
  <si>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</si>
  <si>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</si>
  <si>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</si>
  <si>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</si>
  <si>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</si>
  <si>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</si>
  <si>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</si>
  <si>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</si>
  <si>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</si>
  <si>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</si>
  <si>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</si>
  <si>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</si>
  <si>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</si>
  <si>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</si>
  <si>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</si>
  <si>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</si>
  <si>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</si>
  <si>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</si>
  <si>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</si>
  <si>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</si>
  <si>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</si>
  <si>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</si>
  <si>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</si>
  <si>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</si>
  <si>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</si>
  <si>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</si>
  <si>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</si>
  <si>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</si>
  <si>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</si>
  <si>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</si>
  <si>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</si>
  <si>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</si>
  <si>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</si>
  <si>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</si>
  <si>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</si>
  <si>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</si>
  <si>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</si>
  <si>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</si>
  <si>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</si>
  <si>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</si>
  <si>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</si>
  <si>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</si>
  <si>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</si>
  <si>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</si>
  <si>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</si>
  <si>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</si>
  <si>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</si>
  <si>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</si>
  <si>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</si>
  <si>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</si>
  <si>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</si>
  <si>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</si>
  <si>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</si>
  <si>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</si>
  <si>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</si>
  <si>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</si>
  <si>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</si>
  <si>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</si>
  <si>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</si>
  <si>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</si>
  <si>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</si>
  <si>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</si>
  <si>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</si>
  <si>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</si>
  <si>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</si>
  <si>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</si>
  <si>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</si>
  <si>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</si>
  <si>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</si>
  <si>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</si>
  <si>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</si>
  <si>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</si>
  <si>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</si>
  <si>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</si>
  <si>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</si>
  <si>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</si>
  <si>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</si>
  <si>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</si>
  <si>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</si>
  <si>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</si>
  <si>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</si>
  <si>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</si>
  <si>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</si>
  <si>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</si>
  <si>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</si>
  <si>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</si>
  <si>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</si>
  <si>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</si>
  <si>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</si>
  <si>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</si>
  <si>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</si>
  <si>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</si>
  <si>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</si>
  <si>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</si>
  <si>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</si>
  <si>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</si>
  <si>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</si>
  <si>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</si>
  <si>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</si>
  <si>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</si>
  <si>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</si>
  <si>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</si>
  <si>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</si>
  <si>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</si>
  <si>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</si>
  <si>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</si>
  <si>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</si>
  <si>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</si>
  <si>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</si>
  <si>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</si>
  <si>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</si>
  <si>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</si>
  <si>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</si>
  <si>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</si>
  <si>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</si>
  <si>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</si>
  <si>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</si>
  <si>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</si>
  <si>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</si>
  <si>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</si>
  <si>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</si>
  <si>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</si>
  <si>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</si>
  <si>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</si>
  <si>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</si>
  <si>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</si>
  <si>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</si>
  <si>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</si>
  <si>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</si>
  <si>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</si>
  <si>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</si>
  <si>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</si>
  <si>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</si>
  <si>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</si>
  <si>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</si>
  <si>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</si>
  <si>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</si>
  <si>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</si>
  <si>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</si>
  <si>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</si>
  <si>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</si>
  <si>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</si>
  <si>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</si>
  <si>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</si>
  <si>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</si>
  <si>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</si>
  <si>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</si>
  <si>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</si>
  <si>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</si>
  <si>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</si>
  <si>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</si>
  <si>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</si>
  <si>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</si>
  <si>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</si>
  <si>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</si>
  <si>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</si>
  <si>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</si>
  <si>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</si>
  <si>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</si>
  <si>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</si>
  <si>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</si>
  <si>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</si>
  <si>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</si>
  <si>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</si>
  <si>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</si>
  <si>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</si>
  <si>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</si>
  <si>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</si>
  <si>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</si>
  <si>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</si>
  <si>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</si>
  <si>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</si>
  <si>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</si>
  <si>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</si>
  <si>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</si>
  <si>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</si>
  <si>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</si>
  <si>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</si>
  <si>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</si>
  <si>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</si>
  <si>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</si>
  <si>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</si>
  <si>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</si>
  <si>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</si>
  <si>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</si>
  <si>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</si>
  <si>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</si>
  <si>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</si>
  <si>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</si>
  <si>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</si>
  <si>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</si>
  <si>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</si>
  <si>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</si>
  <si>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</si>
  <si>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</si>
  <si>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</si>
  <si>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</si>
  <si>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</si>
  <si>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</si>
  <si>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</si>
  <si>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</si>
  <si>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</si>
  <si>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</si>
  <si>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</si>
  <si>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</si>
  <si>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</si>
  <si>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</si>
  <si>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</si>
  <si>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</si>
  <si>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</si>
  <si>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</si>
  <si>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</si>
  <si>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</si>
  <si>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</si>
  <si>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</si>
  <si>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</si>
  <si>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</si>
  <si>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</si>
  <si>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</si>
  <si>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</si>
  <si>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</si>
  <si>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</si>
  <si>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</si>
  <si>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</si>
  <si>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</si>
  <si>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</si>
  <si>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</si>
  <si>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</si>
  <si>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</si>
  <si>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</si>
  <si>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</si>
  <si>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</si>
  <si>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</si>
  <si>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</si>
  <si>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</si>
  <si>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</si>
  <si>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</si>
  <si>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</si>
  <si>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</si>
  <si>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</si>
  <si>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</si>
  <si>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</si>
  <si>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</si>
  <si>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</si>
  <si>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</si>
  <si>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</si>
  <si>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</si>
  <si>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</si>
  <si>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</si>
  <si>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</si>
  <si>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</si>
  <si>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</si>
  <si>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</si>
  <si>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</si>
  <si>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</si>
  <si>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</si>
  <si>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</si>
  <si>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</si>
  <si>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</si>
  <si>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</si>
  <si>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</si>
  <si>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</si>
  <si>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</si>
  <si>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</si>
  <si>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</si>
  <si>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</si>
  <si>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</si>
  <si>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</si>
  <si>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</si>
  <si>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</si>
  <si>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</si>
  <si>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</si>
  <si>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</si>
  <si>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</si>
  <si>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</si>
  <si>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</si>
  <si>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</si>
  <si>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</si>
  <si>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</si>
  <si>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</si>
  <si>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</si>
  <si>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</si>
  <si>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</si>
  <si>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</si>
  <si>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</si>
  <si>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</si>
  <si>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</si>
  <si>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</si>
  <si>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</si>
  <si>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</si>
  <si>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</si>
  <si>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</si>
  <si>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</si>
  <si>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</si>
  <si>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</si>
  <si>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</si>
  <si>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</si>
  <si>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</si>
  <si>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</si>
  <si>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</si>
  <si>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</si>
  <si>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</si>
  <si>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</si>
  <si>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</si>
  <si>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</si>
  <si>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</si>
  <si>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</si>
  <si>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</si>
  <si>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</si>
  <si>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</si>
  <si>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</si>
  <si>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</si>
  <si>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</si>
  <si>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</si>
  <si>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</si>
  <si>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</si>
  <si>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</si>
  <si>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</si>
  <si>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</si>
  <si>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</si>
  <si>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</si>
  <si>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</si>
  <si>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</si>
  <si>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</si>
  <si>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</si>
  <si>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</si>
  <si>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</si>
  <si>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</si>
  <si>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</si>
  <si>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</si>
  <si>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</si>
  <si>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</si>
  <si>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</si>
  <si>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</si>
  <si>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</si>
  <si>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</si>
  <si>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</si>
  <si>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</si>
  <si>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</si>
  <si>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</si>
  <si>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</si>
  <si>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</si>
  <si>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</si>
  <si>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</si>
  <si>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</si>
  <si>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</si>
  <si>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</si>
  <si>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</si>
  <si>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</si>
  <si>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</si>
  <si>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</si>
  <si>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</si>
  <si>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</si>
  <si>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</si>
  <si>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</si>
  <si>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</si>
  <si>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</si>
  <si>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</si>
  <si>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</si>
  <si>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</si>
  <si>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</si>
  <si>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</si>
  <si>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</si>
  <si>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</si>
  <si>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</si>
  <si>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</si>
  <si>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</si>
  <si>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</si>
  <si>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</si>
  <si>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</si>
  <si>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</si>
  <si>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</si>
  <si>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</si>
  <si>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</si>
  <si>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</si>
  <si>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</si>
  <si>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</si>
  <si>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</si>
  <si>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</si>
  <si>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</si>
  <si>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</si>
  <si>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</si>
  <si>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</si>
  <si>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</si>
  <si>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</si>
  <si>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</si>
  <si>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</si>
  <si>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</si>
  <si>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</si>
  <si>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</si>
  <si>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</si>
  <si>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</si>
  <si>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</si>
  <si>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</si>
  <si>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</si>
  <si>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</si>
  <si>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</si>
  <si>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</si>
  <si>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</si>
  <si>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</si>
  <si>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</si>
  <si>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</si>
  <si>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</si>
  <si>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</si>
  <si>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</si>
  <si>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</si>
  <si>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</si>
  <si>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</si>
  <si>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</si>
  <si>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</si>
  <si>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</si>
  <si>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</si>
  <si>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</si>
  <si>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</si>
  <si>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</si>
  <si>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</si>
  <si>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</si>
  <si>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</si>
  <si>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</si>
  <si>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</si>
  <si>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</si>
  <si>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</si>
  <si>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</si>
  <si>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</si>
  <si>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</si>
  <si>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</si>
  <si>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</si>
  <si>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</si>
  <si>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</si>
  <si>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</si>
  <si>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</si>
  <si>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</si>
  <si>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</si>
  <si>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</si>
  <si>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</si>
  <si>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</si>
  <si>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</si>
  <si>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</si>
  <si>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</si>
  <si>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</si>
  <si>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</si>
  <si>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</si>
  <si>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</si>
  <si>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</si>
  <si>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</si>
  <si>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</si>
  <si>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</si>
  <si>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</si>
  <si>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</si>
  <si>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</si>
  <si>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</si>
  <si>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</si>
  <si>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</si>
  <si>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</si>
  <si>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</si>
  <si>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</si>
  <si>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</si>
  <si>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</si>
  <si>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</si>
  <si>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</si>
  <si>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</si>
  <si>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</si>
  <si>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</si>
  <si>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</si>
  <si>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</si>
  <si>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</si>
  <si>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</si>
  <si>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</si>
  <si>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</si>
  <si>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</si>
  <si>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</si>
  <si>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</si>
  <si>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</si>
  <si>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</si>
  <si>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</si>
  <si>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</si>
  <si>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</si>
  <si>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</si>
  <si>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</si>
  <si>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</si>
  <si>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</si>
  <si>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</si>
  <si>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</si>
  <si>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</si>
  <si>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</si>
  <si>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</si>
  <si>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</si>
  <si>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</si>
  <si>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</si>
  <si>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</si>
  <si>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</si>
  <si>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</si>
  <si>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</si>
  <si>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</si>
  <si>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</si>
  <si>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</si>
  <si>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</si>
  <si>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</si>
  <si>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</si>
  <si>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</si>
  <si>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</si>
  <si>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</si>
  <si>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</si>
  <si>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</si>
  <si>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</si>
  <si>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</si>
  <si>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</si>
  <si>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</si>
  <si>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</si>
  <si>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</si>
  <si>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</si>
  <si>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</si>
  <si>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</si>
  <si>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</si>
  <si>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</si>
  <si>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</si>
  <si>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</si>
  <si>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</si>
  <si>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</si>
  <si>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</si>
  <si>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</si>
  <si>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</si>
  <si>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</si>
  <si>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</si>
  <si>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</si>
  <si>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</si>
  <si>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</si>
  <si>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</si>
  <si>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</si>
  <si>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</si>
  <si>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</si>
  <si>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</si>
  <si>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</si>
  <si>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</si>
  <si>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</si>
  <si>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</si>
  <si>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</si>
  <si>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</si>
  <si>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</si>
  <si>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</si>
  <si>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</si>
  <si>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</si>
  <si>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</si>
  <si>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</si>
  <si>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</si>
  <si>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</si>
  <si>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</si>
  <si>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</si>
  <si>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</si>
  <si>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</si>
  <si>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</si>
  <si>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</si>
  <si>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</si>
  <si>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</si>
  <si>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</si>
  <si>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</si>
  <si>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</si>
  <si>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</si>
  <si>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</si>
  <si>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</si>
  <si>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</si>
  <si>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</si>
  <si>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</si>
  <si>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</si>
  <si>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</si>
  <si>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</si>
  <si>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</si>
  <si>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</si>
  <si>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</si>
  <si>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</si>
  <si>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</si>
  <si>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</si>
  <si>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</si>
  <si>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</si>
  <si>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</si>
  <si>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</si>
  <si>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</si>
  <si>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</si>
  <si>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</si>
  <si>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</si>
  <si>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</si>
  <si>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</si>
  <si>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</si>
  <si>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</si>
  <si>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</si>
  <si>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</si>
  <si>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</si>
  <si>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</si>
  <si>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</si>
  <si>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</si>
  <si>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</si>
  <si>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</si>
  <si>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</si>
  <si>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</si>
  <si>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</si>
  <si>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</si>
  <si>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</si>
  <si>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</si>
  <si>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</si>
  <si>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</si>
  <si>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</si>
  <si>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</si>
  <si>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</si>
  <si>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</si>
  <si>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</si>
  <si>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</si>
  <si>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</si>
  <si>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</si>
  <si>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</si>
  <si>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</si>
  <si>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</si>
  <si>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</si>
  <si>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</si>
  <si>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</si>
  <si>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</si>
  <si>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</si>
  <si>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</si>
  <si>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</si>
  <si>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</si>
  <si>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</si>
  <si>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</si>
  <si>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</si>
  <si>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</si>
  <si>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</si>
  <si>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</si>
  <si>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</si>
  <si>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</si>
  <si>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</si>
  <si>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</si>
  <si>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</si>
  <si>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</si>
  <si>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</si>
  <si>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</si>
  <si>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</si>
  <si>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</si>
  <si>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</si>
  <si>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</si>
  <si>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</si>
  <si>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</si>
  <si>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</si>
  <si>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</si>
  <si>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</si>
  <si>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</si>
  <si>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</si>
  <si>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</si>
  <si>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</si>
  <si>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</si>
  <si>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</si>
  <si>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</si>
  <si>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</si>
  <si>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</si>
  <si>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</si>
  <si>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</si>
  <si>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</si>
  <si>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</si>
  <si>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</si>
  <si>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</si>
  <si>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</si>
  <si>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</si>
  <si>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</si>
  <si>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</si>
  <si>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</si>
  <si>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</si>
  <si>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</si>
  <si>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</si>
  <si>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</si>
  <si>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</si>
  <si>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</si>
  <si>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</si>
  <si>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</si>
  <si>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</si>
  <si>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</si>
  <si>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</si>
  <si>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</si>
  <si>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</si>
  <si>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</si>
  <si>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</si>
  <si>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</si>
  <si>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</si>
  <si>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</si>
  <si>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</si>
  <si>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</si>
  <si>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</si>
  <si>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</si>
  <si>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</si>
  <si>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</si>
  <si>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</si>
  <si>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</si>
  <si>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</si>
  <si>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</si>
  <si>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</si>
  <si>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</si>
  <si>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</si>
  <si>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</si>
  <si>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</si>
  <si>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</si>
  <si>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</si>
  <si>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</si>
  <si>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</si>
  <si>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</si>
  <si>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</si>
  <si>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</si>
  <si>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</si>
  <si>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</si>
  <si>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</si>
  <si>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</si>
  <si>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</si>
  <si>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</si>
  <si>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</si>
  <si>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</si>
  <si>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</si>
  <si>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</si>
  <si>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</si>
  <si>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</si>
  <si>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</si>
  <si>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</si>
  <si>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</si>
  <si>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</si>
  <si>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</si>
  <si>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</si>
  <si>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</si>
  <si>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</si>
  <si>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</si>
  <si>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</si>
  <si>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</si>
  <si>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</si>
  <si>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</si>
  <si>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</si>
  <si>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</si>
  <si>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</si>
  <si>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</si>
  <si>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</si>
  <si>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</si>
  <si>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</si>
  <si>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</si>
  <si>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</si>
  <si>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</si>
  <si>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</si>
  <si>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</si>
  <si>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</si>
  <si>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</si>
  <si>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</si>
  <si>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</si>
  <si>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</si>
  <si>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</si>
  <si>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</si>
  <si>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</si>
  <si>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</si>
  <si>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</si>
  <si>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</si>
  <si>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</si>
  <si>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</si>
  <si>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</si>
  <si>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</si>
  <si>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</si>
  <si>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</si>
  <si>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</si>
  <si>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</si>
  <si>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</si>
  <si>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</si>
  <si>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</si>
  <si>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</si>
  <si>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</si>
  <si>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</si>
  <si>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</si>
  <si>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</si>
  <si>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</si>
  <si>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</si>
  <si>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</si>
  <si>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</si>
  <si>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</si>
  <si>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</si>
  <si>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</si>
  <si>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</si>
  <si>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</si>
  <si>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</si>
  <si>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</si>
  <si>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</si>
  <si>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</si>
  <si>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</si>
  <si>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</si>
  <si>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</si>
  <si>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</si>
  <si>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</si>
  <si>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</si>
  <si>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</si>
  <si>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</si>
  <si>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</si>
  <si>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</si>
  <si>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</si>
  <si>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</si>
  <si>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</si>
  <si>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</si>
  <si>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</si>
  <si>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</si>
  <si>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</si>
  <si>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</si>
  <si>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</si>
  <si>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</si>
  <si>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</si>
  <si>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</si>
  <si>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</si>
  <si>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</si>
  <si>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</si>
  <si>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</si>
  <si>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</si>
  <si>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</si>
  <si>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</si>
  <si>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</si>
  <si>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</si>
  <si>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</si>
  <si>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</si>
  <si>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</si>
  <si>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</si>
  <si>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</si>
  <si>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</si>
  <si>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</si>
  <si>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</si>
  <si>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</si>
  <si>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</si>
  <si>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</si>
  <si>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</si>
  <si>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</si>
  <si>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</si>
  <si>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</si>
  <si>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</si>
  <si>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</si>
  <si>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</si>
  <si>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</si>
  <si>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</si>
  <si>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</si>
  <si>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</si>
  <si>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</si>
  <si>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</si>
  <si>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</si>
  <si>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</si>
  <si>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</si>
  <si>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</si>
  <si>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</si>
  <si>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</si>
  <si>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</si>
  <si>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</si>
  <si>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</si>
  <si>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</si>
  <si>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</si>
  <si>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</si>
  <si>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</si>
  <si>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</si>
  <si>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</si>
  <si>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</si>
  <si>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</si>
  <si>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</si>
  <si>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</si>
  <si>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</si>
  <si>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</si>
  <si>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</si>
  <si>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</si>
  <si>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</si>
  <si>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</si>
  <si>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</si>
  <si>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</si>
  <si>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</si>
  <si>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</si>
  <si>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</si>
  <si>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</si>
  <si>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</si>
  <si>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</si>
  <si>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</si>
  <si>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</si>
  <si>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</si>
  <si>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</si>
  <si>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</si>
  <si>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</si>
  <si>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</si>
  <si>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</si>
  <si>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</si>
  <si>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</si>
  <si>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</si>
  <si>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</si>
  <si>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</si>
  <si>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</si>
  <si>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</si>
  <si>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</si>
  <si>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</si>
  <si>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</si>
  <si>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</si>
  <si>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</si>
  <si>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</si>
  <si>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</si>
  <si>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</si>
  <si>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</si>
  <si>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</si>
  <si>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</si>
  <si>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</si>
  <si>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</si>
  <si>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</si>
  <si>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</si>
  <si>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</si>
  <si>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</si>
  <si>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</si>
  <si>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</si>
  <si>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</si>
  <si>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</si>
  <si>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</si>
  <si>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</si>
  <si>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</si>
  <si>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</si>
  <si>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</si>
  <si>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</si>
  <si>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</si>
  <si>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</si>
  <si>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</si>
  <si>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</si>
  <si>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</si>
  <si>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</si>
  <si>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</si>
  <si>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</si>
  <si>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</si>
  <si>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</si>
  <si>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</si>
  <si>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</si>
  <si>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</si>
  <si>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</si>
  <si>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</si>
  <si>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</si>
  <si>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</si>
  <si>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</si>
  <si>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</si>
  <si>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</si>
  <si>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</si>
  <si>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</si>
  <si>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</si>
  <si>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</si>
  <si>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</si>
  <si>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</si>
  <si>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</si>
  <si>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</si>
  <si>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</si>
  <si>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</si>
  <si>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</si>
  <si>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</si>
  <si>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</si>
  <si>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</si>
  <si>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</si>
  <si>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</si>
  <si>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</si>
  <si>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</si>
  <si>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</si>
  <si>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</si>
  <si>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</si>
  <si>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</si>
  <si>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</si>
  <si>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</si>
  <si>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</si>
  <si>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</si>
  <si>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</si>
  <si>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</si>
  <si>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</si>
  <si>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</si>
  <si>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</si>
  <si>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</si>
  <si>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</si>
  <si>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</si>
  <si>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</si>
  <si>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</si>
  <si>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</si>
  <si>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</si>
  <si>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</si>
  <si>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</si>
  <si>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</si>
  <si>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</si>
  <si>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</si>
  <si>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</si>
  <si>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</si>
  <si>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</si>
  <si>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</si>
  <si>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</si>
  <si>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</si>
  <si>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</si>
  <si>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</si>
  <si>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</si>
  <si>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</si>
  <si>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</si>
  <si>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</si>
  <si>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</si>
  <si>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</si>
  <si>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</si>
  <si>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</si>
  <si>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</si>
  <si>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</si>
  <si>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</si>
  <si>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</si>
  <si>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</si>
  <si>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</si>
  <si>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</si>
  <si>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</si>
  <si>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</si>
  <si>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</si>
  <si>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</si>
  <si>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</si>
  <si>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</si>
  <si>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</si>
  <si>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</si>
  <si>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</si>
  <si>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</si>
  <si>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</si>
  <si>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</si>
  <si>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</si>
  <si>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</si>
  <si>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</si>
  <si>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</si>
  <si>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</si>
  <si>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</si>
  <si>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</si>
  <si>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</si>
  <si>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</si>
  <si>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</si>
  <si>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</si>
  <si>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</si>
  <si>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</si>
  <si>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</si>
  <si>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</si>
  <si>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</si>
  <si>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</si>
  <si>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</si>
  <si>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</si>
  <si>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</si>
  <si>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</si>
  <si>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</si>
  <si>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</si>
  <si>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</si>
  <si>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</si>
  <si>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</si>
  <si>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</si>
  <si>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</si>
  <si>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</si>
  <si>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</si>
  <si>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</si>
  <si>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</si>
  <si>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</si>
  <si>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</si>
  <si>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</si>
  <si>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</si>
  <si>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</si>
  <si>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</si>
  <si>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</si>
  <si>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</si>
  <si>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</si>
  <si>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</si>
  <si>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</si>
  <si>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</si>
  <si>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</si>
  <si>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</si>
  <si>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</si>
  <si>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</si>
  <si>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</si>
  <si>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</si>
  <si>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</si>
  <si>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</si>
  <si>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</si>
  <si>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</si>
  <si>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</si>
  <si>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</si>
  <si>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</si>
  <si>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</si>
  <si>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</si>
  <si>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</si>
  <si>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</si>
  <si>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</si>
  <si>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</si>
  <si>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</si>
  <si>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</si>
  <si>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</si>
  <si>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</si>
  <si>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</si>
  <si>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</si>
  <si>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</si>
  <si>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</si>
  <si>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</si>
  <si>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</si>
  <si>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</si>
  <si>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</si>
  <si>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</si>
  <si>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</si>
  <si>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</si>
  <si>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</si>
  <si>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</si>
  <si>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</si>
  <si>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</si>
  <si>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</si>
  <si>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</si>
  <si>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</si>
  <si>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</si>
  <si>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</si>
  <si>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</si>
  <si>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</si>
  <si>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</si>
  <si>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</si>
  <si>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</si>
  <si>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</si>
  <si>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</si>
  <si>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</si>
  <si>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</si>
  <si>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</si>
  <si>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</si>
  <si>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</si>
  <si>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</si>
  <si>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</si>
  <si>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</si>
  <si>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</si>
  <si>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</si>
  <si>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</si>
  <si>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</si>
  <si>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</si>
  <si>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</si>
  <si>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</si>
  <si>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</si>
  <si>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</si>
  <si>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</si>
  <si>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</si>
  <si>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</si>
  <si>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</si>
  <si>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</si>
  <si>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</si>
  <si>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</si>
  <si>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</si>
  <si>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</si>
  <si>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</si>
  <si>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</si>
  <si>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</si>
  <si>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</si>
  <si>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</si>
  <si>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</si>
  <si>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</si>
  <si>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</si>
  <si>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</si>
  <si>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</si>
  <si>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</si>
  <si>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</si>
  <si>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</si>
  <si>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</si>
  <si>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</si>
  <si>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</si>
  <si>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</si>
  <si>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</si>
  <si>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</si>
  <si>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</si>
  <si>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</si>
  <si>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</si>
  <si>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</si>
  <si>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</si>
  <si>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</si>
  <si>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</si>
  <si>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</si>
  <si>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</si>
  <si>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</si>
  <si>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</si>
  <si>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</si>
  <si>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</si>
  <si>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</si>
  <si>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</si>
  <si>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</si>
  <si>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</si>
  <si>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</si>
  <si>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</si>
  <si>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</si>
  <si>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</si>
  <si>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</si>
  <si>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</si>
  <si>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</si>
  <si>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</si>
  <si>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</si>
  <si>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</si>
  <si>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</si>
  <si>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</si>
  <si>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</si>
  <si>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</si>
  <si>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</si>
  <si>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</si>
  <si>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</si>
  <si>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</si>
  <si>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</si>
  <si>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</si>
  <si>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</si>
  <si>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</si>
  <si>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</si>
  <si>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</si>
  <si>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</si>
  <si>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</si>
  <si>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</si>
  <si>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</si>
  <si>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</si>
  <si>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</si>
  <si>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</si>
  <si>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</si>
  <si>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</si>
  <si>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</si>
  <si>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</si>
  <si>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</si>
  <si>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</si>
  <si>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</si>
  <si>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</si>
  <si>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</si>
  <si>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</si>
  <si>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</si>
  <si>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</si>
  <si>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</si>
  <si>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</si>
  <si>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</si>
  <si>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</si>
  <si>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</si>
  <si>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</si>
  <si>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</si>
  <si>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</si>
  <si>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</si>
  <si>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</si>
  <si>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</si>
  <si>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</si>
  <si>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</si>
  <si>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</si>
  <si>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</si>
  <si>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</si>
  <si>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</si>
  <si>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</si>
  <si>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</si>
  <si>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</si>
  <si>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</si>
  <si>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</si>
  <si>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</si>
  <si>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</si>
  <si>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</si>
  <si>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</si>
  <si>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</si>
  <si>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</si>
  <si>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</si>
  <si>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</si>
  <si>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</si>
  <si>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</si>
  <si>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</si>
  <si>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</si>
  <si>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</si>
  <si>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</si>
  <si>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</si>
  <si>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</si>
  <si>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</si>
  <si>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</si>
  <si>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</si>
  <si>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</si>
  <si>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</si>
  <si>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</si>
  <si>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</si>
  <si>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</si>
  <si>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</si>
  <si>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</si>
  <si>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</si>
  <si>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</si>
  <si>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</si>
  <si>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</si>
  <si>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</si>
  <si>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</si>
  <si>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</si>
  <si>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</si>
  <si>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</si>
  <si>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</si>
  <si>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</si>
  <si>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</si>
  <si>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</si>
  <si>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</si>
  <si>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</si>
  <si>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</si>
  <si>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</si>
  <si>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</si>
  <si>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</si>
  <si>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</si>
  <si>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</si>
  <si>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</si>
  <si>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</si>
  <si>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</si>
  <si>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</si>
  <si>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</si>
  <si>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</si>
  <si>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</si>
  <si>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</si>
  <si>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</si>
  <si>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</si>
  <si>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</si>
  <si>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</si>
  <si>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</si>
  <si>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</si>
  <si>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</si>
  <si>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</si>
  <si>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</si>
  <si>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</si>
  <si>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</si>
  <si>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</si>
  <si>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</si>
  <si>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</si>
  <si>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</si>
  <si>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</si>
  <si>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</si>
  <si>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</si>
  <si>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</si>
  <si>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</si>
  <si>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</si>
  <si>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</si>
  <si>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</si>
  <si>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</si>
  <si>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</si>
  <si>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</si>
  <si>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</si>
  <si>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</si>
  <si>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</si>
  <si>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</si>
  <si>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</si>
  <si>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</si>
  <si>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</si>
  <si>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</si>
  <si>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</si>
  <si>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</si>
  <si>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</si>
  <si>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</si>
  <si>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</si>
  <si>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</si>
  <si>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</si>
  <si>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</si>
  <si>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</si>
  <si>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</si>
  <si>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</si>
  <si>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</si>
  <si>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</si>
  <si>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</si>
  <si>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</si>
  <si>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</si>
  <si>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</si>
  <si>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</si>
  <si>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</si>
  <si>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</si>
  <si>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</si>
  <si>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</si>
  <si>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</si>
  <si>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</si>
  <si>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</si>
  <si>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</si>
  <si>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</si>
  <si>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</si>
  <si>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</si>
  <si>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</si>
  <si>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</si>
  <si>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</si>
  <si>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</si>
  <si>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</si>
  <si>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</si>
  <si>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</si>
  <si>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</si>
  <si>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</si>
  <si>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</si>
  <si>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</si>
  <si>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</si>
  <si>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</si>
  <si>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</si>
  <si>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</si>
  <si>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</si>
  <si>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</si>
  <si>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</si>
  <si>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</si>
  <si>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</si>
  <si>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</si>
  <si>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</si>
  <si>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</si>
  <si>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</si>
  <si>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</si>
  <si>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</si>
  <si>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</si>
  <si>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</si>
  <si>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</si>
  <si>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</si>
  <si>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</si>
  <si>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</si>
  <si>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</si>
  <si>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</si>
  <si>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</si>
  <si>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</si>
  <si>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</si>
  <si>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</si>
  <si>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</si>
  <si>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</si>
  <si>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</si>
  <si>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</si>
  <si>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</si>
  <si>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</si>
  <si>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</si>
  <si>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</si>
  <si>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</si>
  <si>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</si>
  <si>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</si>
  <si>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</si>
  <si>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</si>
  <si>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</si>
  <si>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</si>
  <si>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</si>
  <si>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</si>
  <si>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</si>
  <si>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</si>
  <si>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</si>
  <si>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</si>
  <si>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</si>
  <si>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</si>
  <si>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</si>
  <si>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</si>
  <si>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</si>
  <si>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</si>
  <si>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</si>
  <si>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</si>
  <si>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</si>
  <si>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</si>
  <si>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</si>
  <si>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</si>
  <si>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</si>
  <si>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</si>
  <si>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</si>
  <si>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</si>
  <si>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</si>
  <si>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</si>
  <si>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</si>
  <si>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</si>
  <si>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</si>
  <si>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</si>
  <si>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</si>
  <si>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</si>
  <si>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</si>
  <si>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</si>
  <si>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</si>
  <si>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</si>
  <si>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</si>
  <si>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</si>
  <si>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</si>
  <si>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</si>
  <si>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</si>
  <si>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</si>
  <si>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</si>
  <si>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</si>
  <si>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</si>
  <si>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</si>
  <si>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</si>
  <si>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</si>
  <si>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</si>
  <si>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</si>
  <si>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</si>
  <si>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</si>
  <si>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</si>
  <si>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</si>
  <si>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</si>
  <si>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</si>
  <si>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</si>
  <si>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</si>
  <si>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</si>
  <si>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</si>
  <si>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</si>
  <si>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</si>
  <si>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</si>
  <si>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</si>
  <si>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</si>
  <si>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</si>
  <si>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</si>
  <si>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</si>
  <si>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</si>
  <si>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</si>
  <si>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</si>
  <si>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</si>
  <si>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</si>
  <si>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</si>
  <si>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</si>
  <si>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</si>
  <si>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</si>
  <si>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</si>
  <si>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</si>
  <si>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</si>
  <si>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</si>
  <si>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</si>
  <si>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</si>
  <si>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</si>
  <si>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</si>
  <si>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</si>
  <si>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</si>
  <si>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</si>
  <si>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</si>
  <si>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</si>
  <si>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</si>
  <si>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</si>
  <si>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</si>
  <si>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</si>
  <si>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</si>
  <si>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</si>
  <si>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</si>
  <si>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</si>
  <si>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</si>
  <si>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</si>
  <si>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</si>
  <si>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</si>
  <si>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</si>
  <si>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</si>
  <si>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</si>
  <si>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</si>
  <si>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</si>
  <si>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</si>
  <si>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</si>
  <si>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</si>
  <si>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</si>
  <si>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</si>
  <si>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</si>
  <si>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</si>
  <si>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</si>
  <si>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</si>
  <si>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</si>
  <si>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</si>
  <si>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</si>
  <si>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</si>
  <si>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</si>
  <si>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</si>
  <si>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</si>
  <si>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</si>
  <si>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</si>
  <si>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</si>
  <si>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</si>
  <si>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</si>
  <si>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</si>
  <si>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</si>
  <si>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</si>
  <si>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</si>
  <si>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</si>
  <si>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</si>
  <si>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</si>
  <si>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</si>
  <si>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</si>
  <si>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</si>
  <si>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</si>
  <si>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</si>
  <si>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</si>
  <si>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</si>
  <si>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</si>
  <si>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</si>
  <si>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</si>
  <si>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</si>
  <si>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</si>
  <si>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</si>
  <si>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</si>
  <si>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</si>
  <si>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</si>
  <si>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</si>
  <si>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</si>
  <si>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</si>
  <si>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</si>
  <si>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</si>
  <si>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</si>
  <si>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</si>
  <si>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</si>
  <si>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</si>
  <si>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</si>
  <si>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</si>
  <si>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</si>
  <si>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</si>
  <si>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</si>
  <si>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</si>
  <si>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</si>
  <si>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</si>
  <si>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</si>
  <si>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</si>
  <si>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</si>
  <si>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</si>
  <si>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</si>
  <si>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</si>
  <si>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</si>
  <si>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</si>
  <si>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</si>
  <si>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</si>
  <si>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</si>
  <si>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</si>
  <si>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</si>
  <si>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</si>
  <si>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</si>
  <si>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</si>
  <si>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</si>
  <si>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</si>
  <si>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</si>
  <si>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</si>
  <si>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</si>
  <si>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</si>
  <si>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</si>
  <si>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</si>
  <si>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</si>
  <si>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</si>
  <si>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</si>
  <si>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</si>
  <si>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</si>
  <si>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</si>
  <si>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</si>
  <si>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</si>
  <si>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</si>
  <si>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</si>
  <si>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</si>
  <si>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</si>
  <si>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</si>
  <si>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</si>
  <si>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</si>
  <si>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</si>
  <si>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</si>
  <si>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</si>
  <si>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</si>
  <si>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</si>
  <si>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</si>
  <si>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</si>
  <si>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</si>
  <si>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</si>
  <si>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</si>
  <si>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</si>
  <si>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</si>
  <si>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</si>
  <si>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</si>
  <si>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</si>
  <si>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</si>
  <si>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</si>
  <si>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</si>
  <si>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</si>
  <si>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</si>
  <si>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</si>
  <si>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</si>
  <si>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</si>
  <si>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</si>
  <si>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</si>
  <si>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</si>
  <si>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</si>
  <si>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</si>
  <si>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</si>
  <si>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</si>
  <si>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</si>
  <si>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</si>
  <si>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</si>
  <si>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</si>
  <si>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</si>
  <si>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</si>
  <si>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</si>
  <si>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</si>
  <si>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</si>
  <si>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</si>
  <si>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</si>
  <si>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</si>
  <si>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</si>
  <si>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</si>
  <si>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</si>
  <si>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</si>
  <si>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</si>
  <si>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</si>
  <si>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</si>
  <si>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</si>
  <si>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</si>
  <si>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</si>
  <si>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</si>
  <si>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</si>
  <si>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</si>
  <si>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</si>
  <si>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</si>
  <si>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</si>
  <si>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</si>
  <si>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</si>
  <si>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</si>
  <si>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</si>
  <si>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</si>
  <si>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</si>
  <si>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</si>
  <si>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</si>
  <si>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</si>
  <si>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</si>
  <si>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</si>
  <si>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</si>
  <si>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</si>
  <si>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</si>
  <si>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</si>
  <si>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</si>
  <si>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</si>
  <si>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</si>
  <si>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</si>
  <si>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</si>
  <si>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</si>
  <si>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</si>
  <si>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</si>
  <si>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</si>
  <si>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</si>
  <si>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</si>
  <si>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</si>
  <si>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</si>
  <si>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</si>
  <si>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</si>
  <si>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</si>
  <si>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</si>
  <si>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</si>
  <si>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</si>
  <si>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</si>
  <si>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</si>
  <si>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</si>
  <si>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</si>
  <si>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</si>
  <si>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</si>
  <si>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</si>
  <si>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</si>
  <si>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</si>
  <si>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</si>
  <si>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</si>
  <si>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</si>
  <si>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</si>
  <si>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</si>
  <si>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</si>
  <si>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</si>
  <si>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</si>
  <si>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</si>
  <si>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</si>
  <si>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</si>
  <si>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</si>
  <si>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</si>
  <si>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</si>
  <si>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</si>
  <si>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</si>
  <si>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</si>
  <si>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</si>
  <si>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</si>
  <si>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</si>
  <si>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</si>
  <si>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</si>
  <si>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</si>
  <si>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</si>
  <si>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</si>
  <si>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</si>
  <si>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</si>
  <si>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</si>
  <si>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</si>
  <si>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</si>
  <si>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</si>
  <si>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</si>
  <si>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</si>
  <si>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</si>
  <si>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</si>
  <si>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</si>
  <si>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</si>
  <si>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</si>
  <si>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</si>
  <si>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</si>
  <si>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</si>
  <si>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</si>
  <si>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</si>
  <si>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</si>
  <si>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</si>
  <si>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</si>
  <si>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</si>
  <si>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</si>
  <si>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</si>
  <si>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</si>
  <si>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</si>
  <si>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</si>
  <si>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</si>
  <si>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</si>
  <si>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</si>
  <si>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</si>
  <si>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</si>
  <si>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</si>
  <si>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</si>
  <si>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</si>
  <si>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</si>
  <si>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</si>
  <si>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</si>
  <si>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</si>
  <si>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</si>
  <si>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</si>
  <si>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</si>
  <si>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</si>
  <si>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</si>
  <si>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</si>
  <si>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</si>
  <si>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</si>
  <si>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</si>
  <si>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</si>
  <si>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</si>
  <si>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</si>
  <si>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</si>
  <si>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</si>
  <si>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</si>
  <si>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</si>
  <si>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</si>
  <si>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</si>
  <si>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</si>
  <si>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</si>
  <si>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</si>
  <si>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</si>
  <si>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</si>
  <si>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</si>
  <si>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</si>
  <si>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</si>
  <si>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</si>
  <si>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</si>
  <si>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</si>
  <si>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</si>
  <si>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</si>
  <si>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</si>
  <si>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</si>
  <si>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</si>
  <si>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</si>
  <si>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</si>
  <si>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</si>
  <si>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</si>
  <si>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</si>
  <si>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</si>
  <si>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</si>
  <si>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</si>
  <si>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</si>
  <si>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</si>
  <si>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</si>
  <si>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</si>
  <si>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</si>
  <si>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</si>
  <si>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</si>
  <si>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</si>
  <si>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</si>
  <si>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</si>
  <si>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</si>
  <si>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</si>
  <si>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</si>
  <si>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</si>
  <si>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</si>
  <si>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</si>
  <si>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</si>
  <si>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</si>
  <si>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</si>
  <si>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</si>
  <si>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</si>
  <si>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</si>
  <si>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</si>
  <si>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</si>
  <si>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</si>
  <si>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</si>
  <si>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</si>
  <si>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</si>
  <si>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</si>
  <si>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</si>
  <si>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</si>
  <si>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</si>
  <si>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</si>
  <si>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</si>
  <si>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</si>
  <si>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</si>
  <si>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</si>
  <si>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</si>
  <si>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</si>
  <si>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</si>
  <si>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</si>
  <si>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</si>
  <si>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</si>
  <si>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</si>
  <si>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</si>
  <si>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</si>
  <si>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</si>
  <si>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</si>
  <si>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</si>
  <si>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</si>
  <si>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</si>
  <si>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</si>
  <si>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</si>
  <si>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</si>
  <si>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</si>
  <si>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</si>
  <si>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</si>
  <si>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</si>
  <si>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</si>
  <si>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</si>
  <si>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</si>
  <si>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</si>
  <si>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</si>
  <si>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</si>
  <si>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</si>
  <si>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</si>
  <si>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</si>
  <si>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</si>
  <si>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</si>
  <si>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</si>
  <si>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</si>
  <si>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</si>
  <si>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</si>
  <si>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</si>
  <si>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</si>
  <si>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</si>
  <si>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</si>
  <si>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</si>
  <si>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</si>
  <si>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</si>
  <si>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</si>
  <si>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</si>
  <si>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</si>
  <si>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</si>
  <si>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</si>
  <si>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</si>
  <si>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</si>
  <si>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</si>
  <si>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</si>
  <si>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</si>
  <si>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</si>
  <si>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</si>
  <si>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</si>
  <si>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</si>
  <si>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</si>
  <si>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</si>
  <si>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</si>
  <si>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</si>
  <si>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</si>
  <si>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</si>
  <si>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</si>
  <si>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</si>
  <si>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</si>
  <si>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</si>
  <si>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</si>
  <si>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</si>
  <si>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</si>
  <si>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</si>
  <si>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</si>
  <si>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</si>
  <si>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</si>
  <si>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</si>
  <si>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</si>
  <si>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</si>
  <si>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</si>
  <si>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</si>
  <si>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</si>
  <si>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</si>
  <si>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</si>
  <si>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</si>
  <si>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</si>
  <si>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</si>
  <si>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</si>
  <si>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</si>
  <si>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</si>
  <si>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</si>
  <si>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</si>
  <si>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</si>
  <si>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</si>
  <si>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</si>
  <si>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</si>
  <si>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</si>
  <si>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</si>
  <si>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</si>
  <si>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</si>
  <si>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</si>
  <si>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</si>
  <si>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</si>
  <si>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</si>
  <si>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</si>
  <si>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</si>
  <si>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</si>
  <si>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</si>
  <si>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</si>
  <si>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</si>
  <si>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</si>
  <si>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</si>
  <si>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</si>
  <si>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</si>
  <si>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</si>
  <si>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</si>
  <si>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</si>
  <si>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</si>
  <si>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</si>
  <si>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</si>
  <si>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</si>
  <si>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</si>
  <si>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</si>
  <si>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</si>
  <si>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</si>
  <si>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</si>
  <si>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</si>
  <si>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</si>
  <si>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</si>
  <si>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</si>
  <si>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</si>
  <si>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</si>
  <si>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</si>
  <si>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</si>
  <si>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</si>
  <si>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</si>
  <si>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</si>
  <si>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</si>
  <si>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</si>
  <si>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</si>
  <si>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</si>
  <si>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</si>
  <si>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</si>
  <si>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</si>
  <si>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</si>
  <si>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</si>
  <si>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</si>
  <si>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</si>
  <si>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</si>
  <si>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</si>
  <si>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</si>
  <si>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</si>
  <si>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</si>
  <si>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</si>
  <si>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</si>
  <si>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</si>
  <si>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</si>
  <si>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</si>
  <si>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</si>
  <si>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</si>
  <si>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</si>
  <si>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</si>
  <si>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</si>
  <si>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</si>
  <si>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</si>
  <si>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</si>
  <si>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</si>
  <si>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</si>
  <si>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</si>
  <si>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</si>
  <si>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</si>
  <si>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</si>
  <si>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</si>
  <si>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</si>
  <si>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</si>
  <si>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</si>
  <si>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</si>
  <si>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</si>
  <si>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</si>
  <si>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</si>
  <si>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</si>
  <si>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</si>
  <si>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</si>
  <si>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</si>
  <si>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</si>
  <si>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</si>
  <si>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</si>
  <si>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</si>
  <si>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</si>
  <si>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</si>
  <si>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</si>
  <si>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</si>
  <si>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</si>
  <si>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</si>
  <si>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</si>
  <si>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</si>
  <si>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</si>
  <si>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</si>
  <si>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</si>
  <si>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</si>
  <si>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</si>
  <si>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</si>
  <si>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</si>
  <si>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</si>
  <si>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</si>
  <si>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</si>
  <si>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</si>
  <si>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</si>
  <si>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</si>
  <si>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</si>
  <si>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</si>
  <si>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</si>
  <si>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</si>
  <si>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</si>
  <si>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</si>
  <si>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</si>
  <si>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</si>
  <si>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</si>
  <si>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</si>
  <si>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</si>
  <si>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</si>
  <si>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</si>
  <si>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</si>
  <si>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</si>
  <si>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</si>
  <si>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</si>
  <si>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</si>
  <si>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</si>
  <si>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</si>
  <si>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</si>
  <si>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</si>
  <si>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</si>
  <si>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</si>
  <si>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</si>
  <si>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</si>
  <si>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</si>
  <si>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</si>
  <si>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</si>
  <si>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</si>
  <si>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</si>
  <si>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</si>
  <si>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</si>
  <si>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</si>
  <si>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</si>
  <si>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</si>
  <si>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</si>
  <si>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</si>
  <si>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</si>
  <si>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</si>
  <si>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</si>
  <si>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</si>
  <si>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</si>
  <si>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</si>
  <si>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</si>
  <si>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</si>
  <si>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</si>
  <si>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</si>
  <si>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</si>
  <si>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</si>
  <si>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</si>
  <si>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</si>
  <si>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</si>
  <si>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</si>
  <si>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</si>
  <si>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</si>
  <si>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</si>
  <si>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</si>
  <si>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</si>
  <si>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</si>
  <si>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</si>
  <si>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</si>
  <si>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</si>
  <si>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</si>
  <si>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</si>
  <si>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</si>
  <si>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</si>
  <si>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</si>
  <si>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</si>
  <si>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</si>
  <si>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</si>
  <si>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</si>
  <si>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</si>
  <si>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</si>
  <si>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</si>
  <si>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</si>
  <si>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</si>
  <si>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</si>
  <si>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</si>
  <si>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</si>
  <si>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</si>
  <si>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</si>
  <si>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</si>
  <si>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</si>
  <si>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</si>
  <si>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</si>
  <si>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</si>
  <si>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</si>
  <si>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</si>
  <si>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</si>
  <si>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</si>
  <si>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</si>
  <si>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</si>
  <si>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</si>
  <si>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</si>
  <si>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</si>
  <si>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</si>
  <si>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</si>
  <si>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</si>
  <si>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</si>
  <si>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</si>
  <si>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</si>
  <si>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</si>
  <si>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</si>
  <si>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</si>
  <si>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</si>
  <si>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</si>
  <si>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</si>
  <si>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</si>
  <si>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</si>
  <si>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</si>
  <si>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</si>
  <si>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</si>
  <si>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</si>
  <si>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</si>
  <si>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</si>
  <si>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</si>
  <si>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</si>
  <si>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</si>
  <si>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</si>
  <si>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</si>
  <si>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</si>
  <si>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</si>
  <si>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</si>
  <si>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</si>
  <si>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</si>
  <si>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</si>
  <si>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</si>
  <si>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</si>
  <si>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</si>
  <si>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</si>
  <si>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</si>
  <si>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</si>
  <si>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</si>
  <si>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</si>
  <si>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</si>
  <si>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</si>
  <si>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</si>
  <si>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</si>
  <si>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</si>
  <si>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</si>
  <si>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</si>
  <si>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</si>
  <si>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</si>
  <si>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</si>
  <si>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</si>
  <si>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</si>
  <si>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</si>
  <si>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</si>
  <si>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</si>
  <si>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</si>
  <si>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</si>
  <si>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</si>
  <si>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</si>
  <si>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</si>
  <si>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</si>
  <si>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</si>
  <si>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</si>
  <si>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</si>
  <si>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</si>
  <si>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</si>
  <si>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</si>
  <si>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</si>
  <si>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</si>
  <si>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</si>
  <si>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</si>
  <si>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</si>
  <si>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</si>
  <si>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</si>
  <si>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</si>
  <si>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</si>
  <si>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</si>
  <si>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</si>
  <si>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</si>
  <si>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</si>
  <si>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</si>
  <si>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</si>
  <si>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</si>
  <si>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</si>
  <si>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</si>
  <si>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</si>
  <si>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</si>
  <si>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</si>
  <si>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</si>
  <si>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</si>
  <si>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</si>
  <si>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</si>
  <si>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</si>
  <si>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</si>
  <si>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</si>
  <si>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</si>
  <si>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</si>
  <si>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</si>
  <si>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</si>
  <si>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</si>
  <si>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</si>
  <si>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</si>
  <si>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</si>
  <si>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</si>
  <si>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</si>
  <si>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</si>
  <si>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</si>
  <si>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</si>
  <si>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</si>
  <si>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</si>
  <si>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</si>
  <si>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</si>
  <si>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</si>
  <si>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</si>
  <si>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</si>
  <si>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</si>
  <si>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</si>
  <si>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</si>
  <si>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</si>
  <si>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</si>
  <si>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</si>
  <si>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</si>
  <si>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</si>
  <si>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</si>
  <si>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</si>
  <si>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</si>
  <si>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</si>
  <si>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</si>
  <si>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</si>
  <si>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</si>
  <si>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</si>
  <si>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</si>
  <si>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</si>
  <si>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</si>
  <si>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</si>
  <si>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</si>
  <si>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</si>
  <si>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</si>
  <si>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</si>
  <si>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</si>
  <si>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</si>
  <si>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</si>
  <si>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</si>
  <si>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</si>
  <si>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</si>
  <si>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</si>
  <si>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</si>
  <si>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</si>
  <si>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</si>
  <si>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</si>
  <si>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</si>
  <si>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</si>
  <si>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</si>
  <si>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</si>
  <si>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</si>
  <si>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</si>
  <si>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</si>
  <si>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</si>
  <si>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</si>
  <si>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</si>
  <si>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</si>
  <si>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</si>
  <si>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</si>
  <si>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</si>
  <si>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</si>
  <si>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</si>
  <si>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</si>
  <si>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</si>
  <si>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</si>
  <si>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</si>
  <si>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</si>
  <si>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</si>
  <si>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</si>
  <si>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</si>
  <si>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</si>
  <si>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</si>
  <si>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</si>
  <si>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</si>
  <si>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</si>
  <si>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</si>
  <si>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</si>
  <si>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</si>
  <si>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</si>
  <si>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</si>
  <si>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</si>
  <si>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</si>
  <si>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</si>
  <si>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</si>
  <si>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</si>
  <si>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</si>
  <si>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</si>
  <si>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</si>
  <si>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</si>
  <si>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</si>
  <si>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</si>
  <si>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</si>
  <si>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</si>
  <si>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</si>
  <si>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</si>
  <si>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</si>
  <si>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</si>
  <si>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</si>
  <si>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</si>
  <si>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</si>
  <si>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</si>
  <si>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</si>
  <si>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</si>
  <si>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</si>
  <si>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</si>
  <si>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</si>
  <si>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</si>
  <si>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</si>
  <si>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</si>
  <si>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</si>
  <si>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</si>
  <si>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</si>
  <si>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</si>
  <si>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</si>
  <si>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</si>
  <si>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</si>
  <si>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</si>
  <si>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</si>
  <si>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</si>
  <si>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</si>
  <si>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</si>
  <si>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</si>
  <si>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</si>
  <si>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</si>
  <si>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</si>
  <si>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</si>
  <si>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</si>
  <si>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</si>
  <si>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</si>
  <si>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</si>
  <si>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</si>
  <si>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</si>
  <si>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</si>
  <si>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</si>
  <si>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</si>
  <si>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</si>
  <si>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</si>
  <si>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</si>
  <si>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</si>
  <si>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</si>
  <si>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</si>
  <si>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</si>
  <si>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</si>
  <si>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</si>
  <si>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</si>
  <si>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</si>
  <si>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</si>
  <si>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</si>
  <si>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</si>
  <si>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</si>
  <si>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</si>
  <si>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</si>
  <si>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</si>
  <si>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</si>
  <si>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</si>
  <si>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</si>
  <si>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</si>
  <si>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</si>
  <si>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</si>
  <si>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</si>
  <si>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</si>
  <si>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</si>
  <si>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</si>
  <si>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</si>
  <si>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</si>
  <si>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</si>
  <si>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</si>
  <si>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</si>
  <si>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</si>
  <si>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</si>
  <si>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</si>
  <si>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</si>
  <si>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</si>
  <si>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</si>
  <si>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</si>
  <si>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</si>
  <si>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</si>
  <si>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</si>
  <si>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</si>
  <si>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</si>
  <si>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</si>
  <si>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</si>
  <si>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</si>
  <si>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</si>
  <si>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</si>
  <si>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</si>
  <si>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</si>
  <si>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</si>
  <si>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</si>
  <si>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</si>
  <si>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</si>
  <si>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</si>
  <si>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</si>
  <si>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</si>
  <si>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</si>
  <si>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</si>
  <si>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</si>
  <si>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</si>
  <si>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</si>
  <si>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</si>
  <si>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</si>
  <si>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</si>
  <si>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</si>
  <si>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</si>
  <si>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</si>
  <si>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</si>
  <si>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</si>
  <si>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</si>
  <si>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</si>
  <si>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</si>
  <si>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</si>
  <si>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</si>
  <si>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</si>
  <si>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</si>
  <si>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</si>
  <si>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</si>
  <si>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</si>
  <si>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</si>
  <si>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</si>
  <si>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</si>
  <si>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</si>
  <si>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</si>
  <si>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</si>
  <si>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</si>
  <si>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</si>
  <si>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</si>
  <si>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</si>
  <si>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</si>
  <si>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</si>
  <si>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</si>
  <si>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</si>
  <si>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</si>
  <si>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</si>
  <si>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</si>
  <si>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</si>
  <si>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</si>
  <si>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</si>
  <si>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</si>
  <si>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</si>
  <si>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</si>
  <si>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</si>
  <si>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</si>
  <si>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</si>
  <si>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</si>
  <si>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</si>
  <si>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</si>
  <si>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</si>
  <si>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</si>
  <si>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</si>
  <si>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</si>
  <si>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</si>
  <si>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</si>
  <si>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</si>
  <si>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</si>
  <si>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</si>
  <si>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</si>
  <si>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</si>
  <si>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</si>
  <si>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</si>
  <si>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</si>
  <si>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</si>
  <si>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</si>
  <si>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</si>
  <si>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</si>
  <si>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</si>
  <si>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</si>
  <si>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</si>
  <si>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</si>
  <si>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</si>
  <si>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</si>
  <si>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</si>
  <si>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</si>
  <si>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</si>
  <si>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</si>
  <si>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</si>
  <si>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</si>
  <si>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</si>
  <si>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</si>
  <si>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</si>
  <si>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</si>
  <si>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</si>
  <si>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</si>
  <si>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</si>
  <si>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</si>
  <si>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</si>
  <si>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</si>
  <si>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</si>
  <si>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</si>
  <si>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</si>
  <si>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</si>
  <si>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</si>
  <si>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</si>
  <si>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</si>
  <si>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</si>
  <si>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</si>
  <si>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</si>
  <si>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</si>
  <si>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</si>
  <si>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</si>
  <si>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</si>
  <si>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</si>
  <si>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</si>
  <si>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</si>
  <si>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</si>
  <si>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</si>
  <si>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</si>
  <si>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</si>
  <si>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</si>
  <si>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</si>
  <si>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</si>
  <si>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</si>
  <si>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</si>
  <si>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</si>
  <si>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</si>
  <si>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</si>
  <si>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</si>
  <si>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</si>
  <si>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</si>
  <si>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</si>
  <si>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</si>
  <si>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</si>
  <si>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</si>
  <si>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</si>
  <si>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</si>
  <si>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</si>
  <si>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</si>
  <si>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</si>
  <si>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</si>
  <si>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</si>
  <si>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</si>
  <si>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</si>
  <si>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</si>
  <si>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</si>
  <si>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</si>
  <si>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</si>
  <si>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</si>
  <si>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</si>
  <si>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</si>
  <si>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</si>
  <si>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</si>
  <si>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</si>
  <si>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</si>
  <si>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</si>
  <si>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</si>
  <si>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</si>
  <si>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</si>
  <si>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</si>
  <si>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</si>
  <si>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</si>
  <si>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</si>
  <si>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</si>
  <si>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</si>
  <si>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</si>
  <si>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</si>
  <si>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</si>
  <si>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</si>
  <si>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</si>
  <si>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</si>
  <si>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</si>
  <si>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</si>
  <si>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</si>
  <si>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</si>
  <si>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</si>
  <si>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</si>
  <si>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</si>
  <si>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</si>
  <si>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</si>
  <si>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</si>
  <si>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</si>
  <si>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</si>
  <si>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</si>
  <si>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</si>
  <si>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</si>
  <si>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</si>
  <si>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</si>
  <si>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</si>
  <si>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</si>
  <si>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</si>
  <si>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</si>
  <si>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</si>
  <si>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</si>
  <si>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</si>
  <si>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</si>
  <si>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</si>
  <si>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</si>
  <si>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</si>
  <si>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</si>
  <si>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</si>
  <si>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</si>
  <si>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</si>
  <si>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</si>
  <si>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</si>
  <si>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</si>
  <si>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</si>
  <si>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</si>
  <si>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</si>
  <si>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</si>
  <si>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</si>
  <si>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</si>
  <si>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</si>
  <si>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</si>
  <si>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</si>
  <si>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</si>
  <si>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</si>
  <si>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</si>
  <si>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</si>
  <si>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</si>
  <si>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</si>
  <si>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</si>
  <si>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</si>
  <si>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</si>
  <si>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</si>
  <si>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</si>
  <si>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</si>
  <si>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</si>
  <si>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</si>
  <si>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</si>
  <si>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</si>
  <si>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</si>
  <si>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</si>
  <si>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</si>
  <si>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</si>
  <si>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</si>
  <si>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</si>
  <si>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</si>
  <si>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</si>
  <si>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</si>
  <si>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</si>
  <si>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</si>
  <si>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</si>
  <si>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</si>
  <si>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</si>
  <si>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</si>
  <si>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</si>
  <si>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</si>
  <si>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</si>
  <si>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</si>
  <si>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</si>
  <si>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</si>
  <si>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</si>
  <si>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</si>
  <si>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</si>
  <si>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</si>
  <si>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</si>
  <si>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</si>
  <si>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</si>
  <si>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</si>
  <si>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</si>
  <si>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</si>
  <si>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</si>
  <si>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</si>
  <si>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</si>
  <si>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</si>
  <si>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</si>
  <si>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</si>
  <si>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</si>
  <si>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</si>
  <si>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</si>
  <si>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</si>
  <si>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</si>
  <si>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</si>
  <si>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</si>
  <si>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</si>
  <si>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</si>
  <si>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</si>
  <si>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</si>
  <si>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</si>
  <si>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</si>
  <si>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</si>
  <si>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</si>
  <si>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</si>
  <si>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</si>
  <si>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</si>
  <si>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</si>
  <si>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</si>
  <si>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</si>
  <si>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</si>
  <si>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</si>
  <si>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</si>
  <si>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</si>
  <si>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</si>
  <si>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</si>
  <si>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</si>
  <si>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</si>
  <si>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</si>
  <si>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</si>
  <si>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</si>
  <si>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</si>
  <si>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</si>
  <si>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</si>
  <si>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</si>
  <si>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</si>
  <si>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</si>
  <si>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</si>
  <si>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</si>
  <si>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</si>
  <si>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</si>
  <si>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</si>
  <si>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</si>
  <si>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</si>
  <si>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</si>
  <si>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</si>
  <si>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</si>
  <si>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</si>
  <si>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</si>
  <si>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</si>
  <si>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</si>
  <si>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</si>
  <si>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</si>
  <si>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</si>
  <si>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</si>
  <si>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</si>
  <si>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</si>
  <si>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</si>
  <si>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</si>
  <si>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</si>
  <si>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</si>
  <si>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</si>
  <si>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</si>
  <si>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</si>
  <si>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</si>
  <si>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</si>
  <si>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</si>
  <si>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</si>
  <si>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</si>
  <si>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</si>
  <si>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</si>
  <si>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</si>
  <si>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</si>
  <si>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</si>
  <si>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</si>
  <si>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</si>
  <si>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</si>
  <si>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</si>
  <si>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</si>
  <si>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</si>
  <si>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</si>
  <si>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</si>
  <si>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</si>
  <si>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</si>
  <si>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</si>
  <si>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</si>
  <si>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</si>
  <si>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</si>
  <si>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</si>
  <si>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</si>
  <si>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</si>
  <si>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</si>
  <si>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</si>
  <si>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</si>
  <si>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</si>
  <si>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</si>
  <si>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</si>
  <si>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</si>
  <si>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</si>
  <si>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</si>
  <si>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</si>
  <si>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</si>
  <si>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</si>
  <si>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</si>
  <si>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</si>
  <si>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</si>
  <si>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</si>
  <si>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</si>
  <si>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</si>
  <si>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</si>
  <si>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</si>
  <si>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</si>
  <si>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</si>
  <si>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</si>
  <si>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</si>
  <si>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</si>
  <si>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</si>
  <si>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</si>
  <si>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</si>
  <si>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</si>
  <si>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</si>
  <si>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</si>
  <si>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</si>
  <si>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</si>
  <si>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</si>
  <si>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</si>
  <si>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</si>
  <si>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</si>
  <si>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</si>
  <si>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</si>
  <si>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</si>
  <si>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</si>
  <si>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</si>
  <si>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</si>
  <si>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</si>
  <si>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</si>
  <si>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</si>
  <si>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</si>
  <si>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</si>
  <si>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</si>
  <si>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</si>
  <si>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</si>
  <si>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</si>
  <si>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</si>
  <si>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</si>
  <si>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</si>
  <si>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</si>
  <si>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</si>
  <si>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</si>
  <si>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</si>
  <si>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</si>
  <si>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</si>
  <si>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</si>
  <si>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</si>
  <si>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</si>
  <si>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</si>
  <si>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</si>
  <si>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</si>
  <si>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</si>
  <si>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</si>
  <si>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</si>
  <si>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</si>
  <si>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</si>
  <si>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</si>
  <si>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</si>
  <si>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</si>
  <si>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</si>
  <si>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</si>
  <si>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</si>
  <si>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</si>
  <si>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</si>
  <si>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</si>
  <si>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</si>
  <si>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</si>
  <si>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</si>
  <si>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</si>
  <si>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</si>
  <si>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</si>
  <si>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</si>
  <si>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</si>
  <si>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</si>
  <si>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</si>
  <si>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</si>
  <si>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</si>
  <si>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</si>
  <si>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</si>
  <si>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</si>
  <si>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</si>
  <si>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</si>
  <si>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</si>
  <si>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</si>
  <si>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</si>
  <si>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</si>
  <si>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</si>
  <si>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</si>
  <si>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</si>
  <si>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</si>
  <si>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</si>
  <si>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</si>
  <si>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</si>
  <si>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</si>
  <si>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</si>
  <si>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</si>
  <si>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</si>
  <si>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</si>
  <si>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</si>
  <si>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</si>
  <si>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</si>
  <si>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</si>
  <si>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</si>
  <si>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</si>
  <si>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</si>
  <si>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</si>
  <si>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</si>
  <si>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</si>
  <si>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</si>
  <si>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</si>
  <si>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</si>
  <si>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</si>
  <si>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</si>
  <si>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</si>
  <si>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</si>
  <si>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</si>
  <si>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</si>
  <si>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</si>
  <si>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</si>
  <si>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</si>
  <si>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</si>
  <si>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</si>
  <si>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</si>
  <si>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</si>
  <si>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</si>
  <si>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</si>
  <si>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</si>
  <si>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</si>
  <si>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</si>
  <si>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</si>
  <si>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</si>
  <si>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</si>
  <si>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</si>
  <si>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</si>
  <si>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</si>
  <si>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</si>
  <si>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</si>
  <si>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</si>
  <si>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</si>
  <si>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</si>
  <si>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</si>
  <si>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</si>
  <si>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</si>
  <si>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</si>
  <si>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</si>
  <si>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</si>
  <si>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</si>
  <si>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</si>
  <si>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</si>
  <si>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</si>
  <si>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</si>
  <si>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</si>
  <si>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</si>
  <si>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</si>
  <si>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</si>
  <si>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</si>
  <si>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</si>
  <si>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</si>
  <si>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</si>
  <si>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</si>
  <si>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</si>
  <si>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</si>
  <si>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</si>
  <si>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</si>
  <si>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</si>
  <si>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</si>
  <si>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</si>
  <si>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</si>
  <si>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</si>
  <si>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</si>
  <si>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</si>
  <si>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</si>
  <si>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</si>
  <si>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</si>
  <si>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</si>
  <si>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</si>
  <si>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</si>
  <si>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</si>
  <si>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</si>
  <si>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</si>
  <si>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</si>
  <si>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</si>
  <si>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</si>
  <si>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</si>
  <si>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</si>
  <si>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</si>
  <si>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</si>
  <si>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</si>
  <si>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</si>
  <si>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</si>
  <si>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</si>
  <si>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</si>
  <si>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</si>
  <si>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</si>
  <si>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</si>
  <si>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</si>
  <si>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</si>
  <si>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</si>
  <si>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</si>
  <si>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</si>
  <si>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</si>
  <si>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</si>
  <si>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</si>
  <si>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</si>
  <si>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</si>
  <si>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</si>
  <si>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</si>
  <si>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</si>
  <si>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</si>
  <si>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</si>
  <si>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</si>
  <si>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</si>
  <si>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</si>
  <si>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</si>
  <si>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</si>
  <si>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</si>
  <si>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</si>
  <si>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</si>
  <si>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</si>
  <si>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</si>
  <si>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</si>
  <si>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</si>
  <si>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</si>
  <si>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</si>
  <si>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</si>
  <si>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</si>
  <si>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</si>
  <si>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</si>
  <si>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</si>
  <si>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</si>
  <si>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</si>
  <si>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</si>
  <si>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</si>
  <si>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</si>
  <si>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</si>
  <si>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</si>
  <si>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</si>
  <si>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</si>
  <si>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</si>
  <si>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</si>
  <si>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</si>
  <si>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</si>
  <si>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</si>
  <si>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</si>
  <si>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</si>
  <si>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</si>
  <si>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</si>
  <si>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</si>
  <si>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</si>
  <si>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</si>
  <si>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</si>
  <si>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</si>
  <si>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</si>
  <si>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</si>
  <si>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</si>
  <si>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</si>
  <si>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</si>
  <si>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</si>
  <si>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</si>
  <si>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</si>
  <si>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</si>
  <si>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</si>
  <si>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</si>
  <si>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</si>
  <si>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</si>
  <si>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</si>
  <si>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</si>
  <si>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</si>
  <si>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</si>
  <si>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</si>
  <si>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</si>
  <si>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</si>
  <si>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</si>
  <si>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</si>
  <si>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</si>
  <si>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</si>
  <si>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</si>
  <si>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</si>
  <si>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</si>
  <si>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</si>
  <si>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</si>
  <si>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</si>
  <si>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</si>
  <si>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</si>
  <si>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</si>
  <si>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</si>
  <si>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</si>
  <si>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</si>
  <si>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</si>
  <si>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</si>
  <si>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</si>
  <si>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</si>
  <si>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</si>
  <si>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</si>
  <si>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</si>
  <si>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</si>
  <si>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</si>
  <si>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</si>
  <si>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</si>
  <si>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</si>
  <si>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</si>
  <si>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</si>
  <si>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</si>
  <si>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</si>
  <si>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</si>
  <si>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</si>
  <si>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</si>
  <si>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</si>
  <si>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</si>
  <si>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</si>
  <si>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</si>
  <si>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</si>
  <si>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</si>
  <si>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</si>
  <si>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</si>
  <si>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</si>
  <si>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</si>
  <si>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</si>
  <si>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</si>
  <si>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</si>
  <si>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</si>
  <si>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</si>
  <si>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</si>
  <si>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</si>
  <si>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</si>
  <si>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</si>
  <si>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</si>
  <si>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</si>
  <si>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</si>
  <si>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</si>
  <si>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</si>
  <si>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</si>
  <si>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</si>
  <si>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</si>
  <si>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</si>
  <si>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</si>
  <si>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</si>
  <si>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</si>
  <si>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</si>
  <si>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</si>
  <si>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</si>
  <si>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</si>
  <si>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</si>
  <si>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</si>
  <si>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</si>
  <si>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</si>
  <si>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</si>
  <si>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</si>
  <si>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</si>
  <si>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</si>
  <si>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</si>
  <si>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</si>
  <si>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</si>
  <si>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</si>
  <si>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</si>
  <si>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</si>
  <si>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</si>
  <si>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</si>
  <si>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</si>
  <si>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</si>
  <si>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</si>
  <si>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</si>
  <si>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</si>
  <si>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</si>
  <si>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</si>
  <si>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</si>
  <si>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</si>
  <si>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</si>
  <si>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</si>
  <si>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</si>
  <si>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</si>
  <si>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</si>
  <si>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</si>
  <si>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</si>
  <si>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</si>
  <si>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</si>
  <si>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</si>
  <si>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</si>
  <si>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</si>
  <si>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</si>
  <si>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</si>
  <si>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</si>
  <si>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</si>
  <si>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</si>
  <si>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</si>
  <si>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</si>
  <si>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</si>
  <si>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</si>
  <si>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</si>
  <si>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</si>
  <si>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</si>
  <si>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</si>
  <si>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</si>
  <si>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</si>
  <si>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</si>
  <si>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</si>
  <si>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</si>
  <si>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</si>
  <si>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</si>
  <si>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</si>
  <si>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</si>
  <si>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</si>
  <si>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</si>
  <si>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</si>
  <si>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</si>
  <si>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</si>
  <si>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</si>
  <si>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</si>
  <si>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</si>
  <si>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</si>
  <si>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</si>
  <si>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</si>
  <si>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</si>
  <si>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</si>
  <si>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</si>
  <si>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</si>
  <si>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</si>
  <si>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</si>
  <si>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</si>
  <si>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</si>
  <si>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</si>
  <si>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</si>
  <si>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</si>
  <si>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</si>
  <si>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</si>
  <si>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</si>
  <si>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</si>
  <si>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</si>
  <si>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</si>
  <si>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</si>
  <si>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</si>
  <si>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</si>
  <si>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</si>
  <si>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</si>
  <si>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</si>
  <si>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</si>
  <si>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</si>
  <si>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</si>
  <si>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</si>
  <si>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</si>
  <si>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</si>
  <si>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</si>
  <si>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</si>
  <si>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</si>
  <si>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</si>
  <si>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</si>
  <si>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</si>
  <si>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</si>
  <si>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</si>
  <si>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</si>
  <si>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</si>
  <si>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</si>
  <si>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</si>
  <si>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</si>
  <si>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</si>
  <si>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</si>
  <si>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</si>
  <si>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</si>
  <si>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</si>
  <si>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</si>
  <si>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</si>
  <si>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</si>
  <si>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</si>
  <si>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</si>
  <si>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</si>
  <si>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</si>
  <si>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</si>
  <si>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</si>
  <si>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</si>
  <si>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</si>
  <si>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</si>
  <si>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</si>
  <si>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</si>
  <si>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</si>
  <si>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</si>
  <si>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</si>
  <si>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</si>
  <si>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</si>
  <si>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</si>
  <si>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</si>
  <si>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</si>
  <si>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</si>
  <si>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</si>
  <si>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</si>
  <si>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</si>
  <si>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</si>
  <si>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</si>
  <si>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</si>
  <si>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</si>
  <si>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</si>
  <si>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</si>
  <si>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</si>
  <si>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</si>
  <si>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</si>
  <si>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</si>
  <si>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</si>
  <si>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</si>
  <si>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</si>
  <si>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</si>
  <si>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</si>
  <si>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</si>
  <si>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</si>
  <si>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</si>
  <si>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</si>
  <si>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</si>
  <si>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</si>
  <si>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</si>
  <si>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</si>
  <si>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</si>
  <si>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</si>
  <si>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</si>
  <si>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</si>
  <si>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</si>
  <si>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</si>
  <si>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</si>
  <si>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</si>
  <si>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</si>
  <si>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</si>
  <si>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</si>
  <si>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</si>
  <si>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</si>
  <si>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</si>
  <si>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</si>
  <si>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</si>
  <si>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</si>
  <si>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</si>
  <si>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</si>
  <si>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</si>
  <si>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</si>
  <si>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</si>
  <si>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</si>
  <si>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</si>
  <si>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</si>
  <si>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</si>
  <si>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</si>
  <si>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</si>
  <si>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</si>
  <si>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</si>
  <si>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</si>
  <si>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</si>
  <si>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</si>
  <si>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</si>
  <si>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</si>
  <si>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</si>
  <si>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</si>
  <si>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</si>
  <si>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</si>
  <si>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</si>
  <si>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</si>
  <si>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</si>
  <si>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</si>
  <si>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</si>
  <si>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</si>
  <si>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</si>
  <si>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</si>
  <si>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</si>
  <si>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</si>
  <si>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</si>
  <si>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</si>
  <si>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</si>
  <si>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</si>
  <si>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</si>
  <si>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</si>
  <si>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</si>
  <si>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</si>
  <si>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</si>
  <si>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</si>
  <si>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</si>
  <si>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</si>
  <si>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</si>
  <si>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</si>
  <si>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</si>
  <si>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</si>
  <si>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</si>
  <si>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</si>
  <si>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</si>
  <si>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</si>
  <si>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</si>
  <si>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</si>
  <si>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</si>
  <si>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</si>
  <si>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</si>
  <si>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</si>
  <si>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</si>
  <si>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</si>
  <si>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</si>
  <si>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</si>
  <si>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</si>
  <si>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</si>
  <si>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</si>
  <si>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</si>
  <si>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</si>
  <si>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</si>
  <si>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</si>
  <si>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</si>
  <si>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</si>
  <si>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</si>
  <si>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</si>
  <si>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</si>
  <si>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</si>
  <si>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</si>
  <si>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</si>
  <si>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</si>
  <si>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</si>
  <si>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</si>
  <si>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</si>
  <si>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</si>
  <si>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</si>
  <si>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</si>
  <si>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</si>
  <si>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</si>
  <si>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</si>
  <si>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</si>
  <si>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</si>
  <si>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</si>
  <si>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</si>
  <si>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</si>
  <si>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</si>
  <si>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</si>
  <si>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</si>
  <si>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</si>
  <si>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</si>
  <si>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</si>
  <si>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</si>
  <si>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</si>
  <si>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</si>
  <si>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</si>
  <si>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</si>
  <si>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</si>
  <si>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</si>
  <si>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</si>
  <si>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</si>
  <si>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</si>
  <si>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</si>
  <si>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</si>
  <si>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</si>
  <si>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</si>
  <si>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</si>
  <si>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</si>
  <si>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</si>
  <si>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</si>
  <si>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</si>
  <si>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</si>
  <si>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</si>
  <si>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</si>
  <si>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</si>
  <si>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</si>
  <si>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</si>
  <si>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</si>
  <si>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</si>
  <si>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</si>
  <si>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</si>
  <si>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</si>
  <si>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</si>
  <si>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</si>
  <si>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</si>
  <si>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</si>
  <si>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</si>
  <si>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</si>
  <si>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</si>
  <si>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</si>
  <si>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</si>
  <si>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</si>
  <si>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</si>
  <si>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</si>
  <si>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</si>
  <si>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</si>
  <si>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</si>
  <si>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</si>
  <si>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</si>
  <si>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</si>
  <si>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</si>
  <si>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</si>
  <si>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</si>
  <si>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</si>
  <si>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</si>
  <si>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</si>
  <si>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</si>
  <si>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</si>
  <si>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</si>
  <si>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</si>
  <si>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</si>
  <si>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</si>
  <si>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</si>
  <si>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</si>
  <si>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</si>
  <si>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</si>
  <si>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</si>
  <si>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</si>
  <si>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</si>
  <si>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</si>
  <si>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</si>
  <si>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</si>
  <si>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</si>
  <si>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</si>
  <si>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</si>
  <si>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</si>
  <si>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</si>
  <si>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</si>
  <si>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</si>
  <si>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</si>
  <si>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</si>
  <si>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</si>
  <si>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</si>
  <si>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</si>
  <si>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</si>
  <si>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</si>
  <si>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</si>
  <si>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</si>
  <si>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</si>
  <si>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</si>
  <si>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</si>
  <si>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</si>
  <si>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</si>
  <si>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</si>
  <si>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</si>
  <si>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</si>
  <si>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</si>
  <si>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</si>
  <si>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</si>
  <si>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</si>
  <si>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</si>
  <si>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</si>
  <si>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</si>
  <si>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</si>
  <si>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</si>
  <si>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</si>
  <si>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</si>
  <si>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</si>
  <si>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</si>
  <si>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</si>
  <si>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</si>
  <si>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</si>
  <si>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</si>
  <si>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</si>
  <si>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</si>
  <si>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</si>
  <si>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</si>
  <si>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</si>
  <si>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</si>
  <si>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</si>
  <si>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</si>
  <si>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</si>
  <si>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</si>
  <si>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</si>
  <si>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</si>
  <si>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</si>
  <si>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</si>
  <si>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</si>
  <si>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</si>
  <si>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</si>
  <si>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</si>
  <si>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</si>
  <si>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</si>
  <si>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</si>
  <si>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</si>
  <si>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</si>
  <si>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</si>
  <si>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</si>
  <si>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</si>
  <si>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</si>
  <si>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</si>
  <si>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</si>
  <si>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</si>
  <si>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</si>
  <si>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</si>
  <si>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</si>
  <si>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</si>
  <si>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</si>
  <si>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</si>
  <si>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</si>
  <si>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</si>
  <si>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</si>
  <si>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</si>
  <si>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</si>
  <si>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</si>
  <si>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</si>
  <si>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</si>
  <si>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</si>
  <si>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</si>
  <si>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</si>
  <si>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</si>
  <si>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</si>
  <si>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</si>
  <si>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</si>
  <si>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</si>
  <si>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</si>
  <si>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</si>
  <si>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</si>
  <si>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</si>
  <si>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</si>
  <si>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</si>
  <si>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</si>
  <si>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</si>
  <si>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</si>
  <si>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</si>
  <si>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</si>
  <si>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</si>
  <si>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</si>
  <si>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</si>
  <si>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</si>
  <si>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</si>
  <si>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</si>
  <si>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</si>
  <si>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</si>
  <si>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</si>
  <si>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</si>
  <si>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</si>
  <si>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</si>
  <si>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</si>
  <si>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</si>
  <si>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</si>
  <si>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</si>
  <si>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</si>
  <si>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</si>
  <si>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</si>
  <si>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</si>
  <si>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</si>
  <si>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</si>
  <si>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</si>
  <si>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</si>
  <si>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</si>
  <si>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</si>
  <si>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</si>
  <si>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</si>
  <si>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</si>
  <si>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</si>
  <si>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</si>
  <si>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</si>
  <si>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</si>
  <si>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</si>
  <si>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</si>
  <si>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</si>
  <si>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</si>
  <si>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</si>
  <si>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</si>
  <si>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</si>
  <si>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</si>
  <si>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</si>
  <si>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</si>
  <si>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</si>
  <si>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</si>
  <si>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</si>
  <si>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</si>
  <si>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</si>
  <si>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</si>
  <si>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</si>
  <si>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</si>
  <si>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</si>
  <si>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</si>
  <si>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</si>
  <si>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</si>
  <si>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</si>
  <si>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</si>
  <si>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</si>
  <si>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</si>
  <si>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</si>
  <si>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</si>
  <si>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</si>
  <si>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</si>
  <si>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</si>
  <si>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</si>
  <si>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</si>
  <si>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</si>
  <si>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</si>
  <si>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</si>
  <si>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</si>
  <si>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</si>
  <si>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</si>
  <si>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</si>
  <si>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</si>
  <si>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</si>
  <si>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</si>
  <si>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</si>
  <si>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</si>
  <si>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</si>
  <si>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</si>
  <si>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</si>
  <si>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</si>
  <si>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</si>
  <si>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</si>
  <si>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</si>
  <si>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</si>
  <si>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</si>
  <si>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</si>
  <si>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</si>
  <si>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</si>
  <si>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</si>
  <si>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</si>
  <si>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</si>
  <si>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</si>
  <si>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</si>
  <si>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</si>
  <si>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</si>
  <si>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</si>
  <si>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</si>
  <si>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</si>
  <si>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</si>
  <si>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</si>
  <si>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</si>
  <si>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</si>
  <si>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</si>
  <si>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</si>
  <si>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</si>
  <si>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</si>
  <si>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</si>
  <si>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</si>
  <si>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</si>
  <si>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</si>
  <si>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</si>
  <si>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</si>
  <si>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</si>
  <si>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</si>
  <si>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</si>
  <si>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</si>
  <si>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</si>
  <si>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</si>
  <si>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</si>
  <si>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</si>
  <si>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</si>
  <si>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</si>
  <si>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</si>
  <si>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</si>
  <si>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</si>
  <si>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</si>
  <si>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</si>
  <si>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</si>
  <si>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</si>
  <si>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</si>
  <si>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</si>
  <si>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</si>
  <si>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</si>
  <si>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</si>
  <si>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</si>
  <si>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</si>
  <si>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</si>
  <si>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</si>
  <si>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</si>
  <si>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</si>
  <si>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</si>
  <si>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</si>
  <si>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</si>
  <si>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</si>
  <si>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</si>
  <si>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</si>
  <si>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</si>
  <si>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</si>
  <si>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</si>
  <si>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</si>
  <si>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</si>
  <si>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</si>
  <si>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</si>
  <si>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</si>
  <si>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</si>
  <si>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</si>
  <si>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</si>
  <si>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</si>
  <si>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</si>
  <si>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</si>
  <si>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</si>
  <si>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</si>
  <si>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</si>
  <si>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</si>
  <si>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</si>
  <si>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</si>
  <si>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</si>
  <si>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</si>
  <si>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</si>
  <si>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</si>
  <si>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</si>
  <si>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</si>
  <si>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</si>
  <si>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</si>
  <si>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</si>
  <si>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</si>
  <si>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</si>
  <si>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</si>
  <si>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</si>
  <si>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</si>
  <si>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</si>
  <si>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</si>
  <si>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</si>
  <si>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</si>
  <si>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</si>
  <si>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</si>
  <si>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</si>
  <si>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</si>
  <si>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</si>
  <si>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</si>
  <si>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</si>
  <si>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</si>
  <si>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</si>
  <si>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</si>
  <si>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</si>
  <si>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</si>
  <si>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</si>
  <si>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</si>
  <si>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</si>
  <si>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</si>
  <si>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</si>
  <si>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</si>
  <si>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</si>
  <si>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</si>
  <si>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</si>
  <si>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</si>
  <si>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</si>
  <si>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</si>
  <si>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</si>
  <si>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</si>
  <si>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</si>
  <si>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</si>
  <si>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</si>
  <si>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</si>
  <si>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</si>
  <si>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</si>
  <si>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</si>
  <si>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</si>
  <si>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</si>
  <si>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</si>
  <si>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</si>
  <si>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</si>
  <si>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</si>
  <si>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</si>
  <si>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</si>
  <si>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</si>
  <si>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</si>
  <si>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</si>
  <si>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</si>
  <si>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</si>
  <si>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</si>
  <si>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</si>
  <si>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</si>
  <si>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</si>
  <si>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</si>
  <si>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</si>
  <si>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</si>
  <si>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</si>
  <si>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</si>
  <si>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</si>
  <si>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</si>
  <si>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</si>
  <si>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</si>
  <si>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</si>
  <si>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</si>
  <si>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</si>
  <si>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</si>
  <si>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</si>
  <si>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</si>
  <si>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</si>
  <si>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</si>
  <si>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</si>
  <si>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</si>
  <si>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</si>
  <si>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</si>
  <si>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</si>
  <si>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</si>
  <si>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</si>
  <si>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</si>
  <si>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</si>
  <si>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</si>
  <si>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</si>
  <si>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</si>
  <si>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</si>
  <si>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</si>
  <si>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</si>
  <si>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</si>
  <si>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</si>
  <si>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</si>
  <si>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</si>
  <si>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</si>
  <si>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</si>
  <si>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</si>
  <si>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</si>
  <si>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</si>
  <si>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</si>
  <si>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</si>
  <si>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</si>
  <si>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</si>
  <si>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</si>
  <si>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</si>
  <si>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</si>
  <si>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</si>
  <si>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</si>
  <si>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</si>
  <si>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</si>
  <si>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</si>
  <si>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</si>
  <si>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</si>
  <si>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</si>
  <si>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</si>
  <si>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</si>
  <si>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</si>
  <si>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</si>
  <si>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</si>
  <si>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</si>
  <si>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</si>
  <si>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</si>
  <si>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</si>
  <si>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</si>
  <si>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</si>
  <si>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</si>
  <si>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</si>
  <si>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</si>
  <si>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</si>
  <si>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</si>
  <si>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</si>
  <si>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</si>
  <si>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</si>
  <si>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</si>
  <si>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</si>
  <si>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</si>
  <si>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</si>
  <si>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</si>
  <si>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</si>
  <si>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</si>
  <si>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</si>
  <si>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</si>
  <si>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</si>
  <si>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</si>
  <si>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</si>
  <si>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</si>
  <si>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</si>
  <si>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</si>
  <si>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</si>
  <si>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</si>
  <si>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</si>
  <si>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</si>
  <si>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</si>
  <si>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</si>
  <si>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</si>
  <si>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</si>
  <si>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</si>
  <si>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</si>
  <si>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</si>
  <si>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</si>
  <si>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</si>
  <si>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</si>
  <si>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</si>
  <si>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</si>
  <si>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</si>
  <si>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</si>
  <si>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</si>
  <si>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</si>
  <si>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</si>
  <si>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</si>
  <si>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</si>
  <si>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</si>
  <si>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</si>
  <si>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</si>
  <si>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</si>
  <si>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</si>
  <si>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</si>
  <si>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</si>
  <si>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</si>
  <si>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</si>
  <si>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</si>
  <si>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</si>
  <si>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</si>
  <si>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</si>
  <si>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</si>
  <si>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</si>
  <si>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</si>
  <si>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</si>
  <si>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</si>
  <si>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</si>
  <si>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</si>
  <si>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</si>
  <si>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</si>
  <si>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</si>
  <si>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</si>
  <si>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</si>
  <si>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</si>
  <si>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</si>
  <si>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</si>
  <si>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</si>
  <si>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</si>
  <si>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</si>
  <si>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</si>
  <si>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</si>
  <si>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</si>
  <si>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</si>
  <si>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</si>
  <si>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</si>
  <si>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</si>
  <si>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</si>
  <si>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</si>
  <si>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</si>
  <si>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</si>
  <si>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</si>
  <si>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</si>
  <si>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</si>
  <si>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</si>
  <si>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</si>
  <si>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</si>
  <si>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</si>
  <si>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</si>
  <si>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</si>
  <si>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</si>
  <si>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</si>
  <si>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</si>
  <si>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</si>
  <si>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</si>
  <si>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</si>
  <si>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</si>
  <si>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</si>
  <si>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</si>
  <si>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</si>
  <si>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</si>
  <si>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</si>
  <si>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</si>
  <si>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</si>
  <si>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</si>
  <si>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</si>
  <si>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</si>
  <si>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</si>
  <si>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</si>
  <si>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</si>
  <si>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</si>
  <si>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</si>
  <si>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</si>
  <si>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</si>
  <si>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</si>
  <si>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</si>
  <si>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</si>
  <si>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</si>
  <si>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</si>
  <si>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</si>
  <si>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</si>
  <si>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</si>
  <si>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</si>
  <si>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</si>
  <si>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</si>
  <si>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</si>
  <si>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</si>
  <si>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</si>
  <si>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</si>
  <si>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</si>
  <si>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</si>
  <si>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</si>
  <si>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</si>
  <si>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</si>
  <si>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</si>
  <si>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</si>
  <si>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</si>
  <si>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</si>
  <si>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</si>
  <si>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</si>
  <si>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</si>
  <si>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</si>
  <si>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</si>
  <si>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</si>
  <si>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</si>
  <si>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</si>
  <si>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</si>
  <si>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</si>
  <si>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</si>
  <si>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</si>
  <si>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</si>
  <si>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</si>
  <si>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</si>
  <si>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</si>
  <si>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</si>
  <si>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</si>
  <si>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</si>
  <si>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</si>
  <si>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</si>
  <si>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</si>
  <si>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</si>
  <si>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</si>
  <si>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</si>
  <si>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</si>
  <si>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</si>
  <si>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</si>
  <si>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</si>
  <si>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</si>
  <si>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</si>
  <si>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</si>
  <si>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</si>
  <si>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</si>
  <si>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</si>
  <si>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</si>
  <si>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</si>
  <si>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</si>
  <si>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</si>
  <si>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</si>
  <si>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</si>
  <si>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</si>
  <si>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</si>
  <si>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</si>
  <si>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</si>
  <si>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</si>
  <si>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</si>
  <si>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</si>
  <si>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</si>
  <si>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</si>
  <si>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</si>
  <si>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</si>
  <si>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</si>
  <si>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</si>
  <si>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</si>
  <si>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</si>
  <si>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</si>
  <si>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</si>
  <si>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</si>
  <si>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</si>
  <si>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</si>
  <si>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</si>
  <si>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</si>
  <si>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</si>
  <si>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</si>
  <si>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</si>
  <si>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</si>
  <si>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</si>
  <si>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</si>
  <si>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</si>
  <si>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</si>
  <si>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</si>
  <si>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</si>
  <si>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</si>
  <si>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</si>
  <si>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</si>
  <si>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</si>
  <si>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</si>
  <si>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</si>
  <si>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</si>
  <si>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</si>
  <si>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</si>
  <si>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</si>
  <si>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</si>
  <si>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</si>
  <si>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</si>
  <si>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</si>
  <si>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</si>
  <si>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</si>
  <si>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</si>
  <si>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</si>
  <si>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</si>
  <si>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</si>
  <si>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</si>
  <si>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</si>
  <si>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</si>
  <si>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</si>
  <si>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</si>
  <si>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</si>
  <si>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</si>
  <si>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</si>
  <si>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</si>
  <si>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</si>
  <si>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</si>
  <si>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</si>
  <si>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</si>
  <si>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</si>
  <si>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</si>
  <si>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</si>
  <si>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</si>
  <si>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</si>
  <si>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</si>
  <si>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</si>
  <si>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</si>
  <si>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</si>
  <si>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</si>
  <si>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</si>
  <si>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</si>
  <si>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</si>
  <si>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</si>
  <si>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</si>
  <si>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</si>
  <si>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</si>
  <si>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</si>
  <si>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</si>
  <si>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</si>
  <si>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</si>
  <si>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</si>
  <si>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</si>
  <si>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</si>
  <si>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</si>
  <si>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</si>
  <si>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</si>
  <si>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</si>
  <si>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</si>
  <si>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</si>
  <si>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</si>
  <si>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</si>
  <si>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</si>
  <si>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</si>
  <si>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</si>
  <si>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</si>
  <si>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</si>
  <si>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</si>
  <si>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</si>
  <si>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</si>
  <si>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</si>
  <si>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</si>
  <si>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</si>
  <si>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</si>
  <si>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</si>
  <si>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</si>
  <si>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</si>
  <si>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</si>
  <si>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</si>
  <si>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</si>
  <si>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</si>
  <si>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</si>
  <si>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</si>
  <si>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</si>
  <si>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</si>
  <si>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</si>
  <si>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</si>
  <si>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</si>
  <si>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</si>
  <si>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</si>
  <si>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</si>
  <si>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</si>
  <si>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</si>
  <si>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</si>
  <si>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</si>
  <si>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</si>
  <si>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</si>
  <si>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</si>
  <si>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</si>
  <si>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</si>
  <si>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</si>
  <si>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</si>
  <si>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</si>
  <si>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</si>
  <si>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</si>
  <si>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</si>
  <si>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</si>
  <si>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</si>
  <si>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</si>
  <si>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</si>
  <si>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</si>
  <si>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</si>
  <si>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</si>
  <si>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</si>
  <si>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</si>
  <si>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</si>
  <si>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</si>
  <si>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</si>
  <si>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</si>
  <si>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</si>
  <si>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</si>
  <si>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</si>
  <si>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</si>
  <si>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</si>
  <si>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</si>
  <si>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</si>
  <si>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</si>
  <si>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</si>
  <si>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</si>
  <si>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</si>
  <si>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</si>
  <si>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</si>
  <si>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</si>
  <si>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</si>
  <si>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</si>
  <si>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</si>
  <si>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</si>
  <si>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</si>
  <si>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</si>
  <si>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</si>
  <si>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</si>
  <si>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</si>
  <si>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</si>
  <si>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</si>
  <si>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</si>
  <si>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</si>
  <si>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</si>
  <si>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</si>
  <si>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</si>
  <si>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</si>
  <si>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</si>
  <si>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</si>
  <si>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</si>
  <si>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</si>
  <si>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</si>
  <si>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</si>
  <si>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</si>
  <si>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</si>
  <si>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</si>
  <si>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</si>
  <si>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</si>
  <si>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</si>
  <si>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</si>
  <si>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</si>
  <si>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</si>
  <si>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</si>
  <si>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</si>
  <si>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</si>
  <si>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</si>
  <si>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</si>
  <si>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</si>
  <si>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</si>
  <si>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</si>
  <si>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</si>
  <si>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</si>
  <si>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</si>
  <si>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</si>
  <si>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</si>
  <si>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</si>
  <si>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</si>
  <si>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</si>
  <si>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</si>
  <si>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</si>
  <si>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</si>
  <si>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</si>
  <si>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</si>
  <si>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</si>
  <si>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</si>
  <si>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</si>
  <si>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</si>
  <si>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</si>
  <si>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</si>
  <si>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</si>
  <si>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</si>
  <si>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</si>
  <si>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</si>
  <si>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</si>
  <si>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</si>
  <si>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</si>
  <si>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</si>
  <si>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</si>
  <si>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</si>
  <si>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</si>
  <si>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</si>
  <si>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</si>
  <si>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</si>
  <si>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</si>
  <si>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</si>
  <si>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</si>
  <si>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</si>
  <si>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</si>
  <si>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</si>
  <si>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</si>
  <si>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</si>
  <si>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</si>
  <si>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</si>
  <si>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</si>
  <si>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</si>
  <si>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</si>
  <si>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</si>
  <si>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</si>
  <si>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</si>
  <si>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</si>
  <si>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</si>
  <si>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</si>
  <si>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</si>
  <si>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</si>
  <si>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</si>
  <si>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</si>
  <si>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</si>
  <si>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</si>
  <si>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</si>
  <si>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</si>
  <si>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</si>
  <si>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</si>
  <si>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</si>
  <si>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</si>
  <si>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</si>
  <si>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</si>
  <si>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</si>
  <si>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</si>
  <si>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</si>
  <si>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</si>
  <si>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</si>
  <si>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</si>
  <si>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</si>
  <si>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</si>
  <si>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</si>
  <si>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</si>
  <si>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</si>
  <si>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</si>
  <si>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</si>
  <si>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</si>
  <si>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</si>
  <si>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</si>
  <si>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</si>
  <si>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</si>
  <si>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</si>
  <si>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</si>
  <si>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</si>
  <si>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</si>
  <si>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</si>
  <si>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</si>
  <si>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</si>
  <si>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</si>
  <si>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</si>
  <si>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</si>
  <si>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</si>
  <si>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</si>
  <si>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</si>
  <si>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</si>
  <si>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</si>
  <si>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</si>
  <si>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</si>
  <si>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</si>
  <si>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</si>
  <si>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</si>
  <si>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</si>
  <si>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</si>
  <si>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</si>
  <si>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</si>
  <si>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</si>
  <si>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</si>
  <si>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</si>
  <si>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</si>
  <si>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</si>
  <si>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</si>
  <si>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</si>
  <si>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</si>
  <si>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</si>
  <si>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</si>
  <si>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</si>
  <si>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</si>
  <si>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</si>
  <si>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</si>
  <si>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</si>
  <si>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</si>
  <si>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</si>
  <si>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</si>
  <si>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</si>
  <si>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</si>
  <si>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</si>
  <si>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</si>
  <si>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</si>
  <si>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</si>
  <si>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</si>
  <si>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</si>
  <si>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</si>
  <si>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</si>
  <si>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</si>
  <si>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</si>
  <si>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</si>
  <si>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</si>
  <si>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</si>
  <si>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</si>
  <si>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</si>
  <si>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</si>
  <si>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</si>
  <si>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</si>
  <si>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</si>
  <si>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</si>
  <si>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</si>
  <si>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</si>
  <si>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</si>
  <si>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</si>
  <si>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</si>
  <si>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</si>
  <si>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</si>
  <si>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</si>
  <si>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</si>
  <si>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</si>
  <si>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</si>
  <si>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</si>
  <si>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</si>
  <si>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</si>
  <si>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</si>
  <si>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</si>
  <si>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</si>
  <si>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</si>
  <si>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</si>
  <si>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</si>
  <si>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</si>
  <si>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</si>
  <si>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</si>
  <si>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</si>
  <si>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</si>
  <si>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</si>
  <si>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</si>
  <si>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</si>
  <si>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</si>
  <si>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</si>
  <si>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</si>
  <si>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</si>
  <si>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</si>
  <si>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</si>
  <si>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</si>
  <si>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</si>
  <si>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</si>
  <si>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</si>
  <si>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</si>
  <si>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</si>
  <si>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</si>
  <si>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</si>
  <si>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</si>
  <si>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</si>
  <si>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</si>
  <si>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</si>
  <si>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</si>
  <si>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</si>
  <si>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</si>
  <si>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</si>
  <si>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</si>
  <si>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</si>
  <si>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</si>
  <si>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</si>
  <si>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</si>
  <si>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</si>
  <si>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</si>
  <si>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</si>
  <si>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</si>
  <si>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</si>
  <si>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</si>
  <si>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</si>
  <si>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</si>
  <si>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</si>
  <si>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</si>
  <si>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</si>
  <si>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</si>
  <si>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</si>
  <si>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</si>
  <si>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</si>
  <si>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</si>
  <si>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</si>
  <si>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</si>
  <si>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</si>
  <si>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</si>
  <si>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</si>
  <si>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</si>
  <si>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</si>
  <si>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</si>
  <si>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</si>
  <si>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</si>
  <si>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</si>
  <si>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</si>
  <si>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</si>
  <si>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</si>
  <si>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</si>
  <si>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</si>
  <si>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</si>
  <si>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</si>
  <si>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</si>
  <si>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</si>
  <si>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</si>
  <si>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</si>
  <si>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</si>
  <si>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</si>
  <si>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</si>
  <si>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</si>
  <si>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</si>
  <si>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</si>
  <si>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</si>
  <si>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</si>
  <si>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</si>
  <si>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</si>
  <si>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</si>
  <si>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</si>
  <si>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</si>
  <si>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</si>
  <si>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</si>
  <si>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</si>
  <si>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</si>
  <si>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</si>
  <si>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</si>
  <si>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</si>
  <si>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</si>
  <si>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</si>
  <si>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</si>
  <si>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</si>
  <si>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</si>
  <si>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</si>
  <si>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</si>
  <si>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</si>
  <si>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</si>
  <si>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</si>
  <si>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</si>
  <si>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</si>
  <si>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</si>
  <si>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</si>
  <si>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</si>
  <si>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</si>
  <si>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</si>
  <si>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</si>
  <si>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</si>
  <si>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</si>
  <si>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</si>
  <si>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</si>
  <si>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</si>
  <si>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</si>
  <si>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</si>
  <si>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</si>
  <si>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</si>
  <si>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</si>
  <si>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</si>
  <si>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</si>
  <si>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</si>
  <si>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</si>
  <si>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</si>
  <si>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</si>
  <si>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</si>
  <si>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</si>
  <si>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</si>
  <si>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</si>
  <si>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</si>
  <si>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</si>
  <si>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</si>
  <si>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</si>
  <si>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</si>
  <si>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</si>
  <si>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</si>
  <si>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</si>
  <si>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</si>
  <si>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</si>
  <si>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</si>
  <si>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</si>
  <si>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</si>
  <si>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</si>
  <si>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</si>
  <si>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</si>
  <si>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</si>
  <si>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</si>
  <si>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</si>
  <si>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</si>
  <si>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</si>
  <si>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</si>
  <si>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</si>
  <si>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</si>
  <si>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</si>
  <si>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</si>
  <si>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</si>
  <si>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</si>
  <si>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</si>
  <si>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</si>
  <si>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</si>
  <si>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</si>
  <si>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</si>
  <si>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</si>
  <si>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</si>
  <si>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</si>
  <si>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</si>
  <si>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</si>
  <si>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</si>
  <si>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</si>
  <si>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</si>
  <si>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</si>
  <si>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</si>
  <si>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</si>
  <si>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</si>
  <si>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</si>
  <si>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</si>
  <si>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</si>
  <si>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</si>
  <si>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</si>
  <si>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</si>
  <si>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</si>
  <si>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</si>
  <si>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</si>
  <si>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</si>
  <si>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</si>
  <si>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</si>
  <si>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</si>
  <si>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</si>
  <si>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</si>
  <si>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</si>
  <si>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</si>
  <si>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</si>
  <si>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</si>
  <si>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</si>
  <si>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</si>
  <si>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</si>
  <si>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</si>
  <si>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</si>
  <si>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</si>
  <si>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</si>
  <si>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</si>
  <si>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</si>
  <si>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</si>
  <si>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</si>
  <si>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</si>
  <si>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</si>
  <si>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</si>
  <si>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</si>
  <si>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</si>
  <si>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</si>
  <si>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</si>
  <si>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</si>
  <si>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</si>
  <si>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</si>
  <si>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</si>
  <si>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</si>
  <si>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</si>
  <si>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</si>
  <si>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</si>
  <si>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</si>
  <si>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</si>
  <si>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</si>
  <si>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</si>
  <si>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</si>
  <si>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</si>
  <si>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</si>
  <si>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</si>
  <si>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</si>
  <si>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</si>
  <si>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</si>
  <si>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</si>
  <si>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</si>
  <si>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</si>
  <si>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</si>
  <si>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</si>
  <si>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</si>
  <si>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</si>
  <si>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</si>
  <si>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</si>
  <si>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</si>
  <si>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</si>
  <si>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</si>
  <si>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</si>
  <si>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</si>
  <si>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</si>
  <si>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</si>
  <si>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</si>
  <si>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</si>
  <si>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</si>
  <si>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</si>
  <si>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</si>
  <si>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</si>
  <si>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</si>
  <si>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</si>
  <si>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</si>
  <si>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</si>
  <si>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</si>
  <si>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</si>
  <si>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</si>
  <si>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</si>
  <si>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</si>
  <si>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</si>
  <si>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</si>
  <si>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</si>
  <si>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</si>
  <si>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</si>
  <si>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</si>
  <si>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</si>
  <si>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</si>
  <si>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</si>
  <si>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</si>
  <si>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</si>
  <si>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</si>
  <si>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</si>
  <si>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</si>
  <si>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</si>
  <si>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</si>
  <si>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</si>
  <si>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</si>
  <si>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</si>
  <si>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</si>
  <si>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</si>
  <si>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</si>
  <si>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</si>
  <si>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</si>
  <si>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</si>
  <si>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</si>
  <si>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</si>
  <si>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</si>
  <si>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</si>
  <si>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</si>
  <si>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</si>
  <si>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</si>
  <si>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</si>
  <si>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</si>
  <si>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</si>
  <si>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</si>
  <si>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</si>
  <si>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</si>
  <si>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</si>
  <si>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</si>
  <si>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</si>
  <si>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</si>
  <si>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</si>
  <si>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</si>
  <si>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</si>
  <si>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</si>
  <si>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</si>
  <si>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</si>
  <si>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</si>
  <si>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</si>
  <si>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</si>
  <si>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</si>
  <si>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</si>
  <si>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</si>
  <si>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</si>
  <si>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</si>
  <si>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</si>
  <si>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</si>
  <si>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</si>
  <si>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</si>
  <si>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</si>
  <si>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</si>
  <si>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</si>
  <si>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</si>
  <si>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</si>
  <si>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</si>
  <si>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</si>
  <si>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</si>
  <si>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</si>
  <si>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</si>
  <si>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</si>
  <si>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</si>
  <si>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</si>
  <si>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</si>
  <si>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</si>
  <si>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</si>
  <si>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</si>
  <si>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</si>
  <si>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</si>
  <si>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</si>
  <si>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</si>
  <si>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</si>
  <si>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</si>
  <si>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</si>
  <si>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</si>
  <si>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</si>
  <si>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</si>
  <si>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</si>
  <si>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</si>
  <si>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</si>
  <si>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</si>
  <si>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</si>
  <si>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</si>
  <si>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</si>
  <si>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</si>
  <si>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</si>
  <si>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</si>
  <si>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</si>
  <si>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</si>
  <si>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</si>
  <si>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</si>
  <si>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</si>
  <si>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</si>
  <si>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</si>
  <si>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</si>
  <si>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</si>
  <si>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</si>
  <si>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</si>
  <si>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</si>
  <si>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</si>
  <si>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</si>
  <si>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</si>
  <si>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</si>
  <si>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</si>
  <si>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</si>
  <si>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</si>
  <si>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</si>
  <si>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</si>
  <si>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</si>
  <si>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</si>
  <si>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</si>
  <si>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</si>
  <si>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</si>
  <si>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</si>
  <si>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</si>
  <si>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</si>
  <si>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</si>
  <si>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</si>
  <si>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</si>
  <si>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</si>
  <si>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</si>
  <si>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</si>
  <si>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</si>
  <si>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</si>
  <si>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</si>
  <si>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</si>
  <si>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</si>
  <si>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</si>
  <si>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</si>
  <si>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</si>
  <si>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</si>
  <si>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</si>
  <si>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</si>
  <si>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</si>
  <si>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</si>
  <si>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</si>
  <si>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</si>
  <si>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</si>
  <si>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</si>
  <si>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</si>
  <si>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</si>
  <si>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</si>
  <si>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</si>
  <si>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</si>
  <si>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</si>
  <si>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</si>
  <si>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</si>
  <si>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</si>
  <si>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</si>
  <si>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</si>
  <si>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</si>
  <si>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</si>
  <si>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</si>
  <si>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</si>
  <si>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</si>
  <si>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</si>
  <si>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</si>
  <si>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</si>
  <si>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</si>
  <si>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</si>
  <si>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</si>
  <si>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</si>
  <si>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</si>
  <si>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</si>
  <si>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</si>
  <si>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</si>
  <si>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</si>
  <si>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</si>
  <si>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</si>
  <si>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</si>
  <si>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</si>
  <si>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</si>
  <si>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</si>
  <si>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</si>
  <si>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</si>
  <si>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</si>
  <si>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</si>
  <si>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</si>
  <si>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</si>
  <si>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</si>
  <si>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</si>
  <si>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</si>
  <si>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</si>
  <si>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</si>
  <si>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</si>
  <si>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</si>
  <si>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</si>
  <si>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</si>
  <si>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</si>
  <si>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</si>
  <si>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</si>
  <si>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</si>
  <si>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</si>
  <si>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</si>
  <si>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</si>
  <si>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</si>
  <si>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</si>
  <si>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</si>
  <si>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</si>
  <si>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</si>
  <si>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</si>
  <si>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</si>
  <si>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</si>
  <si>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</si>
  <si>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</si>
  <si>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</si>
  <si>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</si>
  <si>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</si>
  <si>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</si>
  <si>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</si>
  <si>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</si>
  <si>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</si>
  <si>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</si>
  <si>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</si>
  <si>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</si>
  <si>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</si>
  <si>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</si>
  <si>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</si>
  <si>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</si>
  <si>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</si>
  <si>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</si>
  <si>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</si>
  <si>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</si>
  <si>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</si>
  <si>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</si>
  <si>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</si>
  <si>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</si>
  <si>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</si>
  <si>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</si>
  <si>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</si>
  <si>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</si>
  <si>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</si>
  <si>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</si>
  <si>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</si>
  <si>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</si>
  <si>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</si>
  <si>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</si>
  <si>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</si>
  <si>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</si>
  <si>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</si>
  <si>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</si>
  <si>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</si>
  <si>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</si>
  <si>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</si>
  <si>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</si>
  <si>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</si>
  <si>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</si>
  <si>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</si>
  <si>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</si>
  <si>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</si>
  <si>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</si>
  <si>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</si>
  <si>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</si>
  <si>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</si>
  <si>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</si>
  <si>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</si>
  <si>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</si>
  <si>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</si>
  <si>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</si>
  <si>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</si>
  <si>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</si>
  <si>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</si>
  <si>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</si>
  <si>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</si>
  <si>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</si>
  <si>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</si>
  <si>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</si>
  <si>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</si>
  <si>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</si>
  <si>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</si>
  <si>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</si>
  <si>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</si>
  <si>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</si>
  <si>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</si>
  <si>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</si>
  <si>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</si>
  <si>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</si>
  <si>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</si>
  <si>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</si>
  <si>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</si>
  <si>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</si>
  <si>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</si>
  <si>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</si>
  <si>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</si>
  <si>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</si>
  <si>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</si>
  <si>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</si>
  <si>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</si>
  <si>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</si>
  <si>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</si>
  <si>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</si>
  <si>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</si>
  <si>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</si>
  <si>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</si>
  <si>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</si>
  <si>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</si>
  <si>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</si>
  <si>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</si>
  <si>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</si>
  <si>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</si>
  <si>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</si>
  <si>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</si>
  <si>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</si>
  <si>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</si>
  <si>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</si>
  <si>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</si>
  <si>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</si>
  <si>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</si>
  <si>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</si>
  <si>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</si>
  <si>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</si>
  <si>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</si>
  <si>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</si>
  <si>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</si>
  <si>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</si>
  <si>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</si>
  <si>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</si>
  <si>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</si>
  <si>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</si>
  <si>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</si>
  <si>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</si>
  <si>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</si>
  <si>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</si>
  <si>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</si>
  <si>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</si>
  <si>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</si>
  <si>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</si>
  <si>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</si>
  <si>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</si>
  <si>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</si>
  <si>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</si>
  <si>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</si>
  <si>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</si>
  <si>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</si>
  <si>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</si>
  <si>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</si>
  <si>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</si>
  <si>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</si>
  <si>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</si>
  <si>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</si>
  <si>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</si>
  <si>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</si>
  <si>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</si>
  <si>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</si>
  <si>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</si>
  <si>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</si>
  <si>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</si>
  <si>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</si>
  <si>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</si>
  <si>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</si>
  <si>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</si>
  <si>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</si>
  <si>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</si>
  <si>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</si>
  <si>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</si>
  <si>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</si>
  <si>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</si>
  <si>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</si>
  <si>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</si>
  <si>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</si>
  <si>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</si>
  <si>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</si>
  <si>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</si>
  <si>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</si>
  <si>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</si>
  <si>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</si>
  <si>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</si>
  <si>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</si>
  <si>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</si>
  <si>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</si>
  <si>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</si>
  <si>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</si>
  <si>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</si>
  <si>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</si>
  <si>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</si>
  <si>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</si>
  <si>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</si>
  <si>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</si>
  <si>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</si>
  <si>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</si>
  <si>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</si>
  <si>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</si>
  <si>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</si>
  <si>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</si>
  <si>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</si>
  <si>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</si>
  <si>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</si>
  <si>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</si>
  <si>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</si>
  <si>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</si>
  <si>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</si>
  <si>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</si>
  <si>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</si>
  <si>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</si>
  <si>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</si>
  <si>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</si>
  <si>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</si>
  <si>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</si>
  <si>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</si>
  <si>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</si>
  <si>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</si>
  <si>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</si>
  <si>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</si>
  <si>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</si>
  <si>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</si>
  <si>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</si>
  <si>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</si>
  <si>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</si>
  <si>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</si>
  <si>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</si>
  <si>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</si>
  <si>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</si>
  <si>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</si>
  <si>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</si>
  <si>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</si>
  <si>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</si>
  <si>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</si>
  <si>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</si>
  <si>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</si>
  <si>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</si>
  <si>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</si>
  <si>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</si>
  <si>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</si>
  <si>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</si>
  <si>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</si>
  <si>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</si>
  <si>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</si>
  <si>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</si>
  <si>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</si>
  <si>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</si>
  <si>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</si>
  <si>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</si>
  <si>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</si>
  <si>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</si>
  <si>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</si>
  <si>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</si>
  <si>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</si>
  <si>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</si>
  <si>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</si>
  <si>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</si>
  <si>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</si>
  <si>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</si>
  <si>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</si>
  <si>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</si>
  <si>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</si>
  <si>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</si>
  <si>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</si>
  <si>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</si>
  <si>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</si>
  <si>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</si>
  <si>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</si>
  <si>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</si>
  <si>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</si>
  <si>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</si>
  <si>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</si>
  <si>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</si>
  <si>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</si>
  <si>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</si>
  <si>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</si>
  <si>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</si>
  <si>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</si>
  <si>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</si>
  <si>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</si>
  <si>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</si>
  <si>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</si>
  <si>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</si>
  <si>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</si>
  <si>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</si>
  <si>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</si>
  <si>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</si>
  <si>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</si>
  <si>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</si>
  <si>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</si>
  <si>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</si>
  <si>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</si>
  <si>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</si>
  <si>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</si>
  <si>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</si>
  <si>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</si>
  <si>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</si>
  <si>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</si>
  <si>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</si>
  <si>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</si>
  <si>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</si>
  <si>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</si>
  <si>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</si>
  <si>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</si>
  <si>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</si>
  <si>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</si>
  <si>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</si>
  <si>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</si>
  <si>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</si>
  <si>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</si>
  <si>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</si>
  <si>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</si>
  <si>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</si>
  <si>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</si>
  <si>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</si>
  <si>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</si>
  <si>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</si>
  <si>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</si>
  <si>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</si>
  <si>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</si>
  <si>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</si>
  <si>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</si>
  <si>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</si>
  <si>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</si>
  <si>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</si>
  <si>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</si>
  <si>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</si>
  <si>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</si>
  <si>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</si>
  <si>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</si>
  <si>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</si>
  <si>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</si>
  <si>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</si>
  <si>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</si>
  <si>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</si>
  <si>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</si>
  <si>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</si>
  <si>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</si>
  <si>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</si>
  <si>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</si>
  <si>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</si>
  <si>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</si>
  <si>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</si>
  <si>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</si>
  <si>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</si>
  <si>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</si>
  <si>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</si>
  <si>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</si>
  <si>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</si>
  <si>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</si>
  <si>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</si>
  <si>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</si>
  <si>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</si>
  <si>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</si>
  <si>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</si>
  <si>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</si>
  <si>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</si>
  <si>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</si>
  <si>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</si>
  <si>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</si>
  <si>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</si>
  <si>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</si>
  <si>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</si>
  <si>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</si>
  <si>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</si>
  <si>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</si>
  <si>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</si>
  <si>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</si>
  <si>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</si>
  <si>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</si>
  <si>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</si>
  <si>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</si>
  <si>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</si>
  <si>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</si>
  <si>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</si>
  <si>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</si>
  <si>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</si>
  <si>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</si>
  <si>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</si>
  <si>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</si>
  <si>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</si>
  <si>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</si>
  <si>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</si>
  <si>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</si>
  <si>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</si>
  <si>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</si>
  <si>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</si>
  <si>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</si>
  <si>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</si>
  <si>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</si>
  <si>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</si>
  <si>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</si>
  <si>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</si>
  <si>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</si>
  <si>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</si>
  <si>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</si>
  <si>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</si>
  <si>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</si>
  <si>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</si>
  <si>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</si>
  <si>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</si>
  <si>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</si>
  <si>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</si>
  <si>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</si>
  <si>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</si>
  <si>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</si>
  <si>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</si>
  <si>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</si>
  <si>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</si>
  <si>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</si>
  <si>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</si>
  <si>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</si>
  <si>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</si>
  <si>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</si>
  <si>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</si>
  <si>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</si>
  <si>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</si>
  <si>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</si>
  <si>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</si>
  <si>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</si>
  <si>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</si>
  <si>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</si>
  <si>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</si>
  <si>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</si>
  <si>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</si>
  <si>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</si>
  <si>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</si>
  <si>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</si>
  <si>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</si>
  <si>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</si>
  <si>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</si>
  <si>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</si>
  <si>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</si>
  <si>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</si>
  <si>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</si>
  <si>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</si>
  <si>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</si>
  <si>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</si>
  <si>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</si>
  <si>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</si>
  <si>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</si>
  <si>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</si>
  <si>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</si>
  <si>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</si>
  <si>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</si>
  <si>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</si>
  <si>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</si>
  <si>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</si>
  <si>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</si>
  <si>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</si>
  <si>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</si>
  <si>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</si>
  <si>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</si>
  <si>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</si>
  <si>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</si>
  <si>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</si>
  <si>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</si>
  <si>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</si>
  <si>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</si>
  <si>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</si>
  <si>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</si>
  <si>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</si>
  <si>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</si>
  <si>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</si>
  <si>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</si>
  <si>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</si>
  <si>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</si>
  <si>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</si>
  <si>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</si>
  <si>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</si>
  <si>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</si>
  <si>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</si>
  <si>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</si>
  <si>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</si>
  <si>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</si>
  <si>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</si>
  <si>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</si>
  <si>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</si>
  <si>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</si>
  <si>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</si>
  <si>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</si>
  <si>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</si>
  <si>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</si>
  <si>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</si>
  <si>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</si>
  <si>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</si>
  <si>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</si>
  <si>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</si>
  <si>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</si>
  <si>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</si>
  <si>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</si>
  <si>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</si>
  <si>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</si>
  <si>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</si>
  <si>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</si>
  <si>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</si>
  <si>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</si>
  <si>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</si>
  <si>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</si>
  <si>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</si>
  <si>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</si>
  <si>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</si>
  <si>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</si>
  <si>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</si>
  <si>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</si>
  <si>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</si>
  <si>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</si>
  <si>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</si>
  <si>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</si>
  <si>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</si>
  <si>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</si>
  <si>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</si>
  <si>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</si>
  <si>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</si>
  <si>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</si>
  <si>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</si>
  <si>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</si>
  <si>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</si>
  <si>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</si>
  <si>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</si>
  <si>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</si>
  <si>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</si>
  <si>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</si>
  <si>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</si>
  <si>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</si>
  <si>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</si>
  <si>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</si>
  <si>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</si>
  <si>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</si>
  <si>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</si>
  <si>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</si>
  <si>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</si>
  <si>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</si>
  <si>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</si>
  <si>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</si>
  <si>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</si>
  <si>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</si>
  <si>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</si>
  <si>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</si>
  <si>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</si>
  <si>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</si>
  <si>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</si>
  <si>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</si>
  <si>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</si>
  <si>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</si>
  <si>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</si>
  <si>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</si>
  <si>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</si>
  <si>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</si>
  <si>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</si>
  <si>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</si>
  <si>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</si>
  <si>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</si>
  <si>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</si>
  <si>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</si>
  <si>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</si>
  <si>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</si>
  <si>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</si>
  <si>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</si>
  <si>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</si>
  <si>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</si>
  <si>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</si>
  <si>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</si>
  <si>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</si>
  <si>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</si>
  <si>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</si>
  <si>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</si>
  <si>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</si>
  <si>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</si>
  <si>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</si>
  <si>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</si>
  <si>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</si>
  <si>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</si>
  <si>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</si>
  <si>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</si>
  <si>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</si>
  <si>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</si>
  <si>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</si>
  <si>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</si>
  <si>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</si>
  <si>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</si>
  <si>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</si>
  <si>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</si>
  <si>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</si>
  <si>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</si>
  <si>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</si>
  <si>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</si>
  <si>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</si>
  <si>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</si>
  <si>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</si>
  <si>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</si>
  <si>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</si>
  <si>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</si>
  <si>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</si>
  <si>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</si>
  <si>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</si>
  <si>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</si>
  <si>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</si>
  <si>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</si>
  <si>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</si>
  <si>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</si>
  <si>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</si>
  <si>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</si>
  <si>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</si>
  <si>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</si>
  <si>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</si>
  <si>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</si>
  <si>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</si>
  <si>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</si>
  <si>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</si>
  <si>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</si>
  <si>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</si>
  <si>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</si>
  <si>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</si>
  <si>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</si>
  <si>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</si>
  <si>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</si>
  <si>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</si>
  <si>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</si>
  <si>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</si>
  <si>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</si>
  <si>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</si>
  <si>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</si>
  <si>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</si>
  <si>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</si>
  <si>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</si>
  <si>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</si>
  <si>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</si>
  <si>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</si>
  <si>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</si>
  <si>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</si>
  <si>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</si>
  <si>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</si>
  <si>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</si>
  <si>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</si>
  <si>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</si>
  <si>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</si>
  <si>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</si>
  <si>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</si>
  <si>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</si>
  <si>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</si>
  <si>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</si>
  <si>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</si>
  <si>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</si>
  <si>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</si>
  <si>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</si>
  <si>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</si>
  <si>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</si>
  <si>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</si>
  <si>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</si>
  <si>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</si>
  <si>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</si>
  <si>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</si>
  <si>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</si>
  <si>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</si>
  <si>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</si>
  <si>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</si>
  <si>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</si>
  <si>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</si>
  <si>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</si>
  <si>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</si>
  <si>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</si>
  <si>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</si>
  <si>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</si>
  <si>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</si>
  <si>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</si>
  <si>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</si>
  <si>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</si>
  <si>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</si>
  <si>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</si>
  <si>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</si>
  <si>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</si>
  <si>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</si>
  <si>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</si>
  <si>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</si>
  <si>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</si>
  <si>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</si>
  <si>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</si>
  <si>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</si>
  <si>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</si>
  <si>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</si>
  <si>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</si>
  <si>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</si>
  <si>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</si>
  <si>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</si>
  <si>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</si>
  <si>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</si>
  <si>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</si>
  <si>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</si>
  <si>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</si>
  <si>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</si>
  <si>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</si>
  <si>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</si>
  <si>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</si>
  <si>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</si>
  <si>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</si>
  <si>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</si>
  <si>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</si>
  <si>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</si>
  <si>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</si>
  <si>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</si>
  <si>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</si>
  <si>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</si>
  <si>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</si>
  <si>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</si>
  <si>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</si>
  <si>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</si>
  <si>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</si>
  <si>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</si>
  <si>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</si>
  <si>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</si>
  <si>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</si>
  <si>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</si>
  <si>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</si>
  <si>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</si>
  <si>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</si>
  <si>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</si>
  <si>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</si>
  <si>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</si>
  <si>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</si>
  <si>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</si>
  <si>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</si>
  <si>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</si>
  <si>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</si>
  <si>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</si>
  <si>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</si>
  <si>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</si>
  <si>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</si>
  <si>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</si>
  <si>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</si>
  <si>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</si>
  <si>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</si>
  <si>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</si>
  <si>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</si>
  <si>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</si>
  <si>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</si>
  <si>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</si>
  <si>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</si>
  <si>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</si>
  <si>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</si>
  <si>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</si>
  <si>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</si>
  <si>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</si>
  <si>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</si>
  <si>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</si>
  <si>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</si>
  <si>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</si>
  <si>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</si>
  <si>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</si>
  <si>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</si>
  <si>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</si>
  <si>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</si>
  <si>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</si>
  <si>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</si>
  <si>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</si>
  <si>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</si>
  <si>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</si>
  <si>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</si>
  <si>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</si>
  <si>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</si>
  <si>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</si>
  <si>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</si>
  <si>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</si>
  <si>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</si>
  <si>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</si>
  <si>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</si>
  <si>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</si>
  <si>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</si>
  <si>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</si>
  <si>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</si>
  <si>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</si>
  <si>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</si>
  <si>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</si>
  <si>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</si>
  <si>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</si>
  <si>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</si>
  <si>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</si>
  <si>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</si>
  <si>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</si>
  <si>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</si>
  <si>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</si>
  <si>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</si>
  <si>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</si>
  <si>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</si>
  <si>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</si>
  <si>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</si>
  <si>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</si>
  <si>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</si>
  <si>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</si>
  <si>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</si>
  <si>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</si>
  <si>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</si>
  <si>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</si>
  <si>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</si>
  <si>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</si>
  <si>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</si>
  <si>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</si>
  <si>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</si>
  <si>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</si>
  <si>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</si>
  <si>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</si>
  <si>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</si>
  <si>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</si>
  <si>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</si>
  <si>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</si>
  <si>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</si>
  <si>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</si>
  <si>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</si>
  <si>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</si>
  <si>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</si>
  <si>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</si>
  <si>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</si>
  <si>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</si>
  <si>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</si>
  <si>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</si>
  <si>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</si>
  <si>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</si>
  <si>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</si>
  <si>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</si>
  <si>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</si>
  <si>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</si>
  <si>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</si>
  <si>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</si>
  <si>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</si>
  <si>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</si>
  <si>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</si>
  <si>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</si>
  <si>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</si>
  <si>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</si>
  <si>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</si>
  <si>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</si>
  <si>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</si>
  <si>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</si>
  <si>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</si>
  <si>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</si>
  <si>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</si>
  <si>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</si>
  <si>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</si>
  <si>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</si>
  <si>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</si>
  <si>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</si>
  <si>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</si>
  <si>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</si>
  <si>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</si>
  <si>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</si>
  <si>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</si>
  <si>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</si>
  <si>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</si>
  <si>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</si>
  <si>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</si>
  <si>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</si>
  <si>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</si>
  <si>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</si>
  <si>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</si>
  <si>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</si>
  <si>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</si>
  <si>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</si>
  <si>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</si>
  <si>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</si>
  <si>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</si>
  <si>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</si>
  <si>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</si>
  <si>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</si>
  <si>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</si>
  <si>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</si>
  <si>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</si>
  <si>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</si>
  <si>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</si>
  <si>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</si>
  <si>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</si>
  <si>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</si>
  <si>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</si>
  <si>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</si>
  <si>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</si>
  <si>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</si>
  <si>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</si>
  <si>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</si>
  <si>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</si>
  <si>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</si>
  <si>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</si>
  <si>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</si>
  <si>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</si>
  <si>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</si>
  <si>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</si>
  <si>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</si>
  <si>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</si>
  <si>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</si>
  <si>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</si>
  <si>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</si>
  <si>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</si>
  <si>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</si>
  <si>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</si>
  <si>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</si>
  <si>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</si>
  <si>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</si>
  <si>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</si>
  <si>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</si>
  <si>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</si>
  <si>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</si>
  <si>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</si>
  <si>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</si>
  <si>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</si>
  <si>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</si>
  <si>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</si>
  <si>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</si>
  <si>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</si>
  <si>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</si>
  <si>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</si>
  <si>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</si>
  <si>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</si>
  <si>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</si>
  <si>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</si>
  <si>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</si>
  <si>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</si>
  <si>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</si>
  <si>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</si>
  <si>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</si>
  <si>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</si>
  <si>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</si>
  <si>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</si>
  <si>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</si>
  <si>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</si>
  <si>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</si>
  <si>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</si>
  <si>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</si>
  <si>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</si>
  <si>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</si>
  <si>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</si>
  <si>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</si>
  <si>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</si>
  <si>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</si>
  <si>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</si>
  <si>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</si>
  <si>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</si>
  <si>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</si>
  <si>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</si>
  <si>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</si>
  <si>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</si>
  <si>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</si>
  <si>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</si>
  <si>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</si>
  <si>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</si>
  <si>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</si>
  <si>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</si>
  <si>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</si>
  <si>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</si>
  <si>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</si>
  <si>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</si>
  <si>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</si>
  <si>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</si>
  <si>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</si>
  <si>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</si>
  <si>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</si>
  <si>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</si>
  <si>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</si>
  <si>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</si>
  <si>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</si>
  <si>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</si>
  <si>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</si>
  <si>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</si>
  <si>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</si>
  <si>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</si>
  <si>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</si>
  <si>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</si>
  <si>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</si>
  <si>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</si>
  <si>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</si>
  <si>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</si>
  <si>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</si>
  <si>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</si>
  <si>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</si>
  <si>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</si>
  <si>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</si>
  <si>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</si>
  <si>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</si>
  <si>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</si>
  <si>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</si>
  <si>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</si>
  <si>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</si>
  <si>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</si>
  <si>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</si>
  <si>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</si>
  <si>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</si>
  <si>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</si>
  <si>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</si>
  <si>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</si>
  <si>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</si>
  <si>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</si>
  <si>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</si>
  <si>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</si>
  <si>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</si>
  <si>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</si>
  <si>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</si>
  <si>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</si>
  <si>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</si>
  <si>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</si>
  <si>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</si>
  <si>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</si>
  <si>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</si>
  <si>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</si>
  <si>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</si>
  <si>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</si>
  <si>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</si>
  <si>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</si>
  <si>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</si>
  <si>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</si>
  <si>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</si>
  <si>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</si>
  <si>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</si>
  <si>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</si>
  <si>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</si>
  <si>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</si>
  <si>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</si>
  <si>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</si>
  <si>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</si>
  <si>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</si>
  <si>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</si>
  <si>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</si>
  <si>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</si>
  <si>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</si>
  <si>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</si>
  <si>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</si>
  <si>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</si>
  <si>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</si>
  <si>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</si>
  <si>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</si>
  <si>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</si>
  <si>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</si>
  <si>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</si>
  <si>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</si>
  <si>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</si>
  <si>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</si>
  <si>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</si>
  <si>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</si>
  <si>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</si>
  <si>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</si>
  <si>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</si>
  <si>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</si>
  <si>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</si>
  <si>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</si>
  <si>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</si>
  <si>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</si>
  <si>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</si>
  <si>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</si>
  <si>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</si>
  <si>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</si>
  <si>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</si>
  <si>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</si>
  <si>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</si>
  <si>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</si>
  <si>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</si>
  <si>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</si>
  <si>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</si>
  <si>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</si>
  <si>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</si>
  <si>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</si>
  <si>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</si>
  <si>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</si>
  <si>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</si>
  <si>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</si>
  <si>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</si>
  <si>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</si>
  <si>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</si>
  <si>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</si>
  <si>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</si>
  <si>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</si>
  <si>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</si>
  <si>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</si>
  <si>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</si>
  <si>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</si>
  <si>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</si>
  <si>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</si>
  <si>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</si>
  <si>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</si>
  <si>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</si>
  <si>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</si>
  <si>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</si>
  <si>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</si>
  <si>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</si>
  <si>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</si>
  <si>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</si>
  <si>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</si>
  <si>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</si>
  <si>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</si>
  <si>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</si>
  <si>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</si>
  <si>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</si>
  <si>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</si>
  <si>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</si>
  <si>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</si>
  <si>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</si>
  <si>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</si>
  <si>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</si>
  <si>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</si>
  <si>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</si>
  <si>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</si>
  <si>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</si>
  <si>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</si>
  <si>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</si>
  <si>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</si>
  <si>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</si>
  <si>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</si>
  <si>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</si>
  <si>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</si>
  <si>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</si>
  <si>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</si>
  <si>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</si>
  <si>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</si>
  <si>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</si>
  <si>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</si>
  <si>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</si>
  <si>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</si>
  <si>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</si>
  <si>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</si>
  <si>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</si>
  <si>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</si>
  <si>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</si>
  <si>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</si>
  <si>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</si>
  <si>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</si>
  <si>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</si>
  <si>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</si>
  <si>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</si>
  <si>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</si>
  <si>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</si>
  <si>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</si>
  <si>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</si>
  <si>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</si>
  <si>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</si>
  <si>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</si>
  <si>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</si>
  <si>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</si>
  <si>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</si>
  <si>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</si>
  <si>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</si>
  <si>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</si>
  <si>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</si>
  <si>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</si>
  <si>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</si>
  <si>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</si>
  <si>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</si>
  <si>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</si>
  <si>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</si>
  <si>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</si>
  <si>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</si>
  <si>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</si>
  <si>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</si>
  <si>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</si>
  <si>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</si>
  <si>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</si>
  <si>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</si>
  <si>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</si>
  <si>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</si>
  <si>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</si>
  <si>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</si>
  <si>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</si>
  <si>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</si>
  <si>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</si>
  <si>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</si>
  <si>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</si>
  <si>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</si>
  <si>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</si>
  <si>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</si>
  <si>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</si>
  <si>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</si>
  <si>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</si>
  <si>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</si>
  <si>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</si>
  <si>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</si>
  <si>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</si>
  <si>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</si>
  <si>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</si>
  <si>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</si>
  <si>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</si>
  <si>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</si>
  <si>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</si>
  <si>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</si>
  <si>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</si>
  <si>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</si>
  <si>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</si>
  <si>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</si>
  <si>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</si>
  <si>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</si>
  <si>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</si>
  <si>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</si>
  <si>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</si>
  <si>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</si>
  <si>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</si>
  <si>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</si>
  <si>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</si>
  <si>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</si>
  <si>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</si>
  <si>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</si>
  <si>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</si>
  <si>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</si>
  <si>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</si>
  <si>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</si>
  <si>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</si>
  <si>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</si>
  <si>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</si>
  <si>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</si>
  <si>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</si>
  <si>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</si>
  <si>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</si>
  <si>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</si>
  <si>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</si>
  <si>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</si>
  <si>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</si>
  <si>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</si>
  <si>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</si>
  <si>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</si>
  <si>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</si>
  <si>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</si>
  <si>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</si>
  <si>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</si>
  <si>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</si>
  <si>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</si>
  <si>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</si>
  <si>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</si>
  <si>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</si>
  <si>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</si>
  <si>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</si>
  <si>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</si>
  <si>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</si>
  <si>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</si>
  <si>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</si>
  <si>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</si>
  <si>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</si>
  <si>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</si>
  <si>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</si>
  <si>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</si>
  <si>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</si>
  <si>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</si>
  <si>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</si>
  <si>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</si>
  <si>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</si>
  <si>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</si>
  <si>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</si>
  <si>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</si>
  <si>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</si>
  <si>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</si>
  <si>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</si>
  <si>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</si>
  <si>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</si>
  <si>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</si>
  <si>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</si>
  <si>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</si>
  <si>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</si>
  <si>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</si>
  <si>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</si>
  <si>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</si>
  <si>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</si>
  <si>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</si>
  <si>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</si>
  <si>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</si>
  <si>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</si>
  <si>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</si>
  <si>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</si>
  <si>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</si>
  <si>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</si>
  <si>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</si>
  <si>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</si>
  <si>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</si>
  <si>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</si>
  <si>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</si>
  <si>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</si>
  <si>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</si>
  <si>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</si>
  <si>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</si>
  <si>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</si>
  <si>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</si>
  <si>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</si>
  <si>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</si>
  <si>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</si>
  <si>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</si>
  <si>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</si>
  <si>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</si>
  <si>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</si>
  <si>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</si>
  <si>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</si>
  <si>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</si>
  <si>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</si>
  <si>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</si>
  <si>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</si>
  <si>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</si>
  <si>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</si>
  <si>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</si>
  <si>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</si>
  <si>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</si>
  <si>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</si>
  <si>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</si>
  <si>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</si>
  <si>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</si>
  <si>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</si>
  <si>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</si>
  <si>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</si>
  <si>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</si>
  <si>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</si>
  <si>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</si>
  <si>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</si>
  <si>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</si>
  <si>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</si>
  <si>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</si>
  <si>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</si>
  <si>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</si>
  <si>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</si>
  <si>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</si>
  <si>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</si>
  <si>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</si>
  <si>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</si>
  <si>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</si>
  <si>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</si>
  <si>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</si>
  <si>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</si>
  <si>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</si>
  <si>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</si>
  <si>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</si>
  <si>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</si>
  <si>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</si>
  <si>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</si>
  <si>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</si>
  <si>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</si>
  <si>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</si>
  <si>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</si>
  <si>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</si>
  <si>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</si>
  <si>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</si>
  <si>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</si>
  <si>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</si>
  <si>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</si>
  <si>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</si>
  <si>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</si>
  <si>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</si>
  <si>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</si>
  <si>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</si>
  <si>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</si>
  <si>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</si>
  <si>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</si>
  <si>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</si>
  <si>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</si>
  <si>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</si>
  <si>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</si>
  <si>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</si>
  <si>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</si>
  <si>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</si>
  <si>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</si>
  <si>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</si>
  <si>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</si>
  <si>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</si>
  <si>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</si>
  <si>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</si>
  <si>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</si>
  <si>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</si>
  <si>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</si>
  <si>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</si>
  <si>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</si>
  <si>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</si>
  <si>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</si>
  <si>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</si>
  <si>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</si>
  <si>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</si>
  <si>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</si>
  <si>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</si>
  <si>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</si>
  <si>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</si>
  <si>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</si>
  <si>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</si>
  <si>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</si>
  <si>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</si>
  <si>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</si>
  <si>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</si>
  <si>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</si>
  <si>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</si>
  <si>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</si>
  <si>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</si>
  <si>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</si>
  <si>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</si>
  <si>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</si>
  <si>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</si>
  <si>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</si>
  <si>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</si>
  <si>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</si>
  <si>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</si>
  <si>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</si>
  <si>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</si>
  <si>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</si>
  <si>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</si>
  <si>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</si>
  <si>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</si>
  <si>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</si>
  <si>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</si>
  <si>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</si>
  <si>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</si>
  <si>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</si>
  <si>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</si>
  <si>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</si>
  <si>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</si>
  <si>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</si>
  <si>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</si>
  <si>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</si>
  <si>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</si>
  <si>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</si>
  <si>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</si>
  <si>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</si>
  <si>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</si>
  <si>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</si>
  <si>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</si>
  <si>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</si>
  <si>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</si>
  <si>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</si>
  <si>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</si>
  <si>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</si>
  <si>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</si>
  <si>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</si>
  <si>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</si>
  <si>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</si>
  <si>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</si>
  <si>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</si>
  <si>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</si>
  <si>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</si>
  <si>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</si>
  <si>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</si>
  <si>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</si>
  <si>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</si>
  <si>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</si>
  <si>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</si>
  <si>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</si>
  <si>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</si>
  <si>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</si>
  <si>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</si>
  <si>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</si>
  <si>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</si>
  <si>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</si>
  <si>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</si>
  <si>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</si>
  <si>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</si>
  <si>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</si>
  <si>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</si>
  <si>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</si>
  <si>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</si>
  <si>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</si>
  <si>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</si>
  <si>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</si>
  <si>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</si>
  <si>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</si>
  <si>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</si>
  <si>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</si>
  <si>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</si>
  <si>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</si>
  <si>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</si>
  <si>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</si>
  <si>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</si>
  <si>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</si>
  <si>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</si>
  <si>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</si>
  <si>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</si>
  <si>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</si>
  <si>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</si>
  <si>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</si>
  <si>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</si>
  <si>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</si>
  <si>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</si>
  <si>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</si>
  <si>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</si>
  <si>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</si>
  <si>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</si>
  <si>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</si>
  <si>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</si>
  <si>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</si>
  <si>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</si>
  <si>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</si>
  <si>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</si>
  <si>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</si>
  <si>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</si>
  <si>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</si>
  <si>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</si>
  <si>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</si>
  <si>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</si>
  <si>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</si>
  <si>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</si>
  <si>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</si>
  <si>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</si>
  <si>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</si>
  <si>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</si>
  <si>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</si>
  <si>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</si>
  <si>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</si>
  <si>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</si>
  <si>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</si>
  <si>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</si>
  <si>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</si>
  <si>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</si>
  <si>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</si>
  <si>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</si>
  <si>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</si>
  <si>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</si>
  <si>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</si>
  <si>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</si>
  <si>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</si>
  <si>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</si>
  <si>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</si>
  <si>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</si>
  <si>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</si>
  <si>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</si>
  <si>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</si>
  <si>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</si>
  <si>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</si>
  <si>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</si>
  <si>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</si>
  <si>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</si>
  <si>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</si>
  <si>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</si>
  <si>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</si>
  <si>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</si>
  <si>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</si>
  <si>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</si>
  <si>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</si>
  <si>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</si>
  <si>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</si>
  <si>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</si>
  <si>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</si>
  <si>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</si>
  <si>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</si>
  <si>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</si>
  <si>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</si>
  <si>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</si>
  <si>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</si>
  <si>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</si>
  <si>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</si>
  <si>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</si>
  <si>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</si>
  <si>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</si>
  <si>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</si>
  <si>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</si>
  <si>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</si>
  <si>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</si>
  <si>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</si>
  <si>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</si>
  <si>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</si>
  <si>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</si>
  <si>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</si>
  <si>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</si>
  <si>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</si>
  <si>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</si>
  <si>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</si>
  <si>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</si>
  <si>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</si>
  <si>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</si>
  <si>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</si>
  <si>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</si>
  <si>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</si>
  <si>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</si>
  <si>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</si>
  <si>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</si>
  <si>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</si>
  <si>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</si>
  <si>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</si>
  <si>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</si>
  <si>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</si>
  <si>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</si>
  <si>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</si>
  <si>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</si>
  <si>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</si>
  <si>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</si>
  <si>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</si>
  <si>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</si>
  <si>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</si>
  <si>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</si>
  <si>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</si>
  <si>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</si>
  <si>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</si>
  <si>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</si>
  <si>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</si>
  <si>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</si>
  <si>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</si>
  <si>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</si>
  <si>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</si>
  <si>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</si>
  <si>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</si>
  <si>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</si>
  <si>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</si>
  <si>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</si>
  <si>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</si>
  <si>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</si>
  <si>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</si>
  <si>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</si>
  <si>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</si>
  <si>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</si>
  <si>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</si>
  <si>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</si>
  <si>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</si>
  <si>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</si>
  <si>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</si>
  <si>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</si>
  <si>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</si>
  <si>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</si>
  <si>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</si>
  <si>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</si>
  <si>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</si>
  <si>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</si>
  <si>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</si>
  <si>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</si>
  <si>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</si>
  <si>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</si>
  <si>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</si>
  <si>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</si>
  <si>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</si>
  <si>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</si>
  <si>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</si>
  <si>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</si>
  <si>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</si>
  <si>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</si>
  <si>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</si>
  <si>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</si>
  <si>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</si>
  <si>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</si>
  <si>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</si>
  <si>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</si>
  <si>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</si>
  <si>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</si>
  <si>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</si>
  <si>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</si>
  <si>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</si>
  <si>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</si>
  <si>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</si>
  <si>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</si>
  <si>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</si>
  <si>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</si>
  <si>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</si>
  <si>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</si>
  <si>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</si>
  <si>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</si>
  <si>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</si>
  <si>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</si>
  <si>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</si>
  <si>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</si>
  <si>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</si>
  <si>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</si>
  <si>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</si>
  <si>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</si>
  <si>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</si>
  <si>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</si>
  <si>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</si>
  <si>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</si>
  <si>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</si>
  <si>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</si>
  <si>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</si>
  <si>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</si>
  <si>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</si>
  <si>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</si>
  <si>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</si>
  <si>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</si>
  <si>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</si>
  <si>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</si>
  <si>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</si>
  <si>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</si>
  <si>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</si>
  <si>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</si>
  <si>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</si>
  <si>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</si>
  <si>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</si>
  <si>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</si>
  <si>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</si>
  <si>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</si>
  <si>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</si>
  <si>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</si>
  <si>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</si>
  <si>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</si>
  <si>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</si>
  <si>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</si>
  <si>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</si>
  <si>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</si>
  <si>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</si>
  <si>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</si>
  <si>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</si>
  <si>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</si>
  <si>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</si>
  <si>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</si>
  <si>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</si>
  <si>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</si>
  <si>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</si>
  <si>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</si>
  <si>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</si>
  <si>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</si>
  <si>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</si>
  <si>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</si>
  <si>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</si>
  <si>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</si>
  <si>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</si>
  <si>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</si>
  <si>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</si>
  <si>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</si>
  <si>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</si>
  <si>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</si>
  <si>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</si>
  <si>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</si>
  <si>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</si>
  <si>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</si>
  <si>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</si>
  <si>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</si>
  <si>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</si>
  <si>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</si>
  <si>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</si>
  <si>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</si>
  <si>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</si>
  <si>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</si>
  <si>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</si>
  <si>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</si>
  <si>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</si>
  <si>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</si>
  <si>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</si>
  <si>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</si>
  <si>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</si>
  <si>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</si>
  <si>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</si>
  <si>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</si>
  <si>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</si>
  <si>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</si>
  <si>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</si>
  <si>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</si>
  <si>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</si>
  <si>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</si>
  <si>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</si>
  <si>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</si>
  <si>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</si>
  <si>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</si>
  <si>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</si>
  <si>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</si>
  <si>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</si>
  <si>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</si>
  <si>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</si>
  <si>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</si>
  <si>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</si>
  <si>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</si>
  <si>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</si>
  <si>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</si>
  <si>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</si>
  <si>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</si>
  <si>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</si>
  <si>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</si>
  <si>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</si>
  <si>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</si>
  <si>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</si>
  <si>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</si>
  <si>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</si>
  <si>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</si>
  <si>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</si>
  <si>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</si>
  <si>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</si>
  <si>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</si>
  <si>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</si>
  <si>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</si>
  <si>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</si>
  <si>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</si>
  <si>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</si>
  <si>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</si>
  <si>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</si>
  <si>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</si>
  <si>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</si>
  <si>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</si>
  <si>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</si>
  <si>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</si>
  <si>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</si>
  <si>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</si>
  <si>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</si>
  <si>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</si>
  <si>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</si>
  <si>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</si>
  <si>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</si>
  <si>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</si>
  <si>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</si>
  <si>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</si>
  <si>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</si>
  <si>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</si>
  <si>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</si>
  <si>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</si>
  <si>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</si>
  <si>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</si>
  <si>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</si>
  <si>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</si>
  <si>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</si>
  <si>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</si>
  <si>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</si>
  <si>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</si>
  <si>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</si>
  <si>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</si>
  <si>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</si>
  <si>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</si>
  <si>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</si>
  <si>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</si>
  <si>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</si>
  <si>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</si>
  <si>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</si>
  <si>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</si>
  <si>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</si>
  <si>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</si>
  <si>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</si>
  <si>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</si>
  <si>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</si>
  <si>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</si>
  <si>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</si>
  <si>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</si>
  <si>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</si>
  <si>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</si>
  <si>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</si>
  <si>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</si>
  <si>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</si>
  <si>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</si>
  <si>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</si>
  <si>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</si>
  <si>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</si>
  <si>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</si>
  <si>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</si>
  <si>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</si>
  <si>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</si>
  <si>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</si>
  <si>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</si>
  <si>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</si>
  <si>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</si>
  <si>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</si>
  <si>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</si>
  <si>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</si>
  <si>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</si>
  <si>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</si>
  <si>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</si>
  <si>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</si>
  <si>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</si>
  <si>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</si>
  <si>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</si>
  <si>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</si>
  <si>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</si>
  <si>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</si>
  <si>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</si>
  <si>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</si>
  <si>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</si>
  <si>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</si>
  <si>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</si>
  <si>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</si>
  <si>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</si>
  <si>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</si>
  <si>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</si>
  <si>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</si>
  <si>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</si>
  <si>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</si>
  <si>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</si>
  <si>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</si>
  <si>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</si>
  <si>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</si>
  <si>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</si>
  <si>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</si>
  <si>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</si>
  <si>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</si>
  <si>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</si>
  <si>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</si>
  <si>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</si>
  <si>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</si>
  <si>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</si>
  <si>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</si>
  <si>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</si>
  <si>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</si>
  <si>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</si>
  <si>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</si>
  <si>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</si>
  <si>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</si>
  <si>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</si>
  <si>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</si>
  <si>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</si>
  <si>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</si>
  <si>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</si>
  <si>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</si>
  <si>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</si>
  <si>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</si>
  <si>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</si>
  <si>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</si>
  <si>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</si>
  <si>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</si>
  <si>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</si>
  <si>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</si>
  <si>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</si>
  <si>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</si>
  <si>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</si>
  <si>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</si>
  <si>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</si>
  <si>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</si>
  <si>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</si>
  <si>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</si>
  <si>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</si>
  <si>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</si>
  <si>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</si>
  <si>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</si>
  <si>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</si>
  <si>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</si>
  <si>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</si>
  <si>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</si>
  <si>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</si>
  <si>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</si>
  <si>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</si>
  <si>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</si>
  <si>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</si>
  <si>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</si>
  <si>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</si>
  <si>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</si>
  <si>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</si>
  <si>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</si>
  <si>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</si>
  <si>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</si>
  <si>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</si>
  <si>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</si>
  <si>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</si>
  <si>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</si>
  <si>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</si>
  <si>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</si>
  <si>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</si>
  <si>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</si>
  <si>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</si>
  <si>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</si>
  <si>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</si>
  <si>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</si>
  <si>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</si>
  <si>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</si>
  <si>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</si>
  <si>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</si>
  <si>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</si>
  <si>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</si>
  <si>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</si>
  <si>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</si>
  <si>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</si>
  <si>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</si>
  <si>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</si>
  <si>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</si>
  <si>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</si>
  <si>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</si>
  <si>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</si>
  <si>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</si>
  <si>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</si>
  <si>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</si>
  <si>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</si>
  <si>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</si>
  <si>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</si>
  <si>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</si>
  <si>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</si>
  <si>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</si>
  <si>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</si>
  <si>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</si>
  <si>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</si>
  <si>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</si>
  <si>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</si>
  <si>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</si>
  <si>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</si>
  <si>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</si>
  <si>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</si>
  <si>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</si>
  <si>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</si>
  <si>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</si>
  <si>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</si>
  <si>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</si>
  <si>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</si>
  <si>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</si>
  <si>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</si>
  <si>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</si>
  <si>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</si>
  <si>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</si>
  <si>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</si>
  <si>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</si>
  <si>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</si>
  <si>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</si>
  <si>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</si>
  <si>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</si>
  <si>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</si>
  <si>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</si>
  <si>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</si>
  <si>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</si>
  <si>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</si>
  <si>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</si>
  <si>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</si>
  <si>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</si>
  <si>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</si>
  <si>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</si>
  <si>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</si>
  <si>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</si>
  <si>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</si>
  <si>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</si>
  <si>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</si>
  <si>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</si>
  <si>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</si>
  <si>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</si>
  <si>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</si>
  <si>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</si>
  <si>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</si>
  <si>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</si>
  <si>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</si>
  <si>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</si>
  <si>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</si>
  <si>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</si>
  <si>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</si>
  <si>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</si>
  <si>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</si>
  <si>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</si>
  <si>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</si>
  <si>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</si>
  <si>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</si>
  <si>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</si>
  <si>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</si>
  <si>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</si>
  <si>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</si>
  <si>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</si>
  <si>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</si>
  <si>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</si>
  <si>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</si>
  <si>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</si>
  <si>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</si>
  <si>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</si>
  <si>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</si>
  <si>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</si>
  <si>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</si>
  <si>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</si>
  <si>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</si>
  <si>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</si>
  <si>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</si>
  <si>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</si>
  <si>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</si>
  <si>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</si>
  <si>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</si>
  <si>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</si>
  <si>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</si>
  <si>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</si>
  <si>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</si>
  <si>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</si>
  <si>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</si>
  <si>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</si>
  <si>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</si>
  <si>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</si>
  <si>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</si>
  <si>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</si>
  <si>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</si>
  <si>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</si>
  <si>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</si>
  <si>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</si>
  <si>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</si>
  <si>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</si>
  <si>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</si>
  <si>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</si>
  <si>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</si>
  <si>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</si>
  <si>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</si>
  <si>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</si>
  <si>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</si>
  <si>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</si>
  <si>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</si>
  <si>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</si>
  <si>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</si>
  <si>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</si>
  <si>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</si>
  <si>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</si>
  <si>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</si>
  <si>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</si>
  <si>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</si>
  <si>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</si>
  <si>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</si>
  <si>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</si>
  <si>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</si>
  <si>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</si>
  <si>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</si>
  <si>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</si>
  <si>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</si>
  <si>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</si>
  <si>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</si>
  <si>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</si>
  <si>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</si>
  <si>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</si>
  <si>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</si>
  <si>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</si>
  <si>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</si>
  <si>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</si>
  <si>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</si>
  <si>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</si>
  <si>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</si>
  <si>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</si>
  <si>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</si>
  <si>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</si>
  <si>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</si>
  <si>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</si>
  <si>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</si>
  <si>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</si>
  <si>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</si>
  <si>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</si>
  <si>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</si>
  <si>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</si>
  <si>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</si>
  <si>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</si>
  <si>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</si>
  <si>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</si>
  <si>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</si>
  <si>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</si>
  <si>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</si>
  <si>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</si>
  <si>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</si>
  <si>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</si>
  <si>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</si>
  <si>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</si>
  <si>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</si>
  <si>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</si>
  <si>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</si>
  <si>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</si>
  <si>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</si>
  <si>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</si>
  <si>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</si>
  <si>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</si>
  <si>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</si>
  <si>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</si>
  <si>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</si>
  <si>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</si>
  <si>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</si>
  <si>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</si>
  <si>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</si>
  <si>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</si>
  <si>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</si>
  <si>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</si>
  <si>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</si>
  <si>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</si>
  <si>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</si>
  <si>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</si>
  <si>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</si>
  <si>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</si>
  <si>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</si>
  <si>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</si>
  <si>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</si>
  <si>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</si>
  <si>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</si>
  <si>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</si>
  <si>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</si>
  <si>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</si>
  <si>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</si>
  <si>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</si>
  <si>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</si>
  <si>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</si>
  <si>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</si>
  <si>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</si>
  <si>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</si>
  <si>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</si>
  <si>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</si>
  <si>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</si>
  <si>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</si>
  <si>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</si>
  <si>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</si>
  <si>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</si>
  <si>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</si>
  <si>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</si>
  <si>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</si>
  <si>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</si>
  <si>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</si>
  <si>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</si>
  <si>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</si>
  <si>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</si>
  <si>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</si>
  <si>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</si>
  <si>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</si>
  <si>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</si>
  <si>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</si>
  <si>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</si>
  <si>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</si>
  <si>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</si>
  <si>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</si>
  <si>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</si>
  <si>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</si>
  <si>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</si>
  <si>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</si>
  <si>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</si>
  <si>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</si>
  <si>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</si>
  <si>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</si>
  <si>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</si>
  <si>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</si>
  <si>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</si>
  <si>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</si>
  <si>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</si>
  <si>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</si>
  <si>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</si>
  <si>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</si>
  <si>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</si>
  <si>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</si>
  <si>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</si>
  <si>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</si>
  <si>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</si>
  <si>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</si>
  <si>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</si>
  <si>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</si>
  <si>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</si>
  <si>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</si>
  <si>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</si>
  <si>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</si>
  <si>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</si>
  <si>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</si>
  <si>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</si>
  <si>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</si>
  <si>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</si>
  <si>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</si>
  <si>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</si>
  <si>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</si>
  <si>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</si>
  <si>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</si>
  <si>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</si>
  <si>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</si>
  <si>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</si>
  <si>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</si>
  <si>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</si>
  <si>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</si>
  <si>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</si>
  <si>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</si>
  <si>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</si>
  <si>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</si>
  <si>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</si>
  <si>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</si>
  <si>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</si>
  <si>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</si>
  <si>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</si>
  <si>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</si>
  <si>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</si>
  <si>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</si>
  <si>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</si>
  <si>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</si>
  <si>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</si>
  <si>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</si>
  <si>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</si>
  <si>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</si>
  <si>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</si>
  <si>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</si>
  <si>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</si>
  <si>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</si>
  <si>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</si>
  <si>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</si>
  <si>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</si>
  <si>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</si>
  <si>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</si>
  <si>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</si>
  <si>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</si>
  <si>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</si>
  <si>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</si>
  <si>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</si>
  <si>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</si>
  <si>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</si>
  <si>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</si>
  <si>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</si>
  <si>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</si>
  <si>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</si>
  <si>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</si>
  <si>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</si>
  <si>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</si>
  <si>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</si>
  <si>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</si>
  <si>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</si>
  <si>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</si>
  <si>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</si>
  <si>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</si>
  <si>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</si>
  <si>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</si>
  <si>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</si>
  <si>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</si>
  <si>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</si>
  <si>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</si>
  <si>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</si>
  <si>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</si>
  <si>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</si>
  <si>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</si>
  <si>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</si>
  <si>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</si>
  <si>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</si>
  <si>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</si>
  <si>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</si>
  <si>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</si>
  <si>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</si>
  <si>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</si>
  <si>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</si>
  <si>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</si>
  <si>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</si>
  <si>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</si>
  <si>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</si>
  <si>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</si>
  <si>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</si>
  <si>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</si>
  <si>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</si>
  <si>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</si>
  <si>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</si>
  <si>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</si>
  <si>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</si>
  <si>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</si>
  <si>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</si>
  <si>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</si>
  <si>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</si>
  <si>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</si>
  <si>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</si>
  <si>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</si>
  <si>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</si>
  <si>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</si>
  <si>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</si>
  <si>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</si>
  <si>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</si>
  <si>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</si>
  <si>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</si>
  <si>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</si>
  <si>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</si>
  <si>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</si>
  <si>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</si>
  <si>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</si>
  <si>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</si>
  <si>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</si>
  <si>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</si>
  <si>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</si>
  <si>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</si>
  <si>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</si>
  <si>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</si>
  <si>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</si>
  <si>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</si>
  <si>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</si>
  <si>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</si>
  <si>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</si>
  <si>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</si>
  <si>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</si>
  <si>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</si>
  <si>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</si>
  <si>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</si>
  <si>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</si>
  <si>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</si>
  <si>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</si>
  <si>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</si>
  <si>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</si>
  <si>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</si>
  <si>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</si>
  <si>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</si>
  <si>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</si>
  <si>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</si>
  <si>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</si>
  <si>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</si>
  <si>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</si>
  <si>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</si>
  <si>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</si>
  <si>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</si>
  <si>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</si>
  <si>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</si>
  <si>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</si>
  <si>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</si>
  <si>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</si>
  <si>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</si>
  <si>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</si>
  <si>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</si>
  <si>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</si>
  <si>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</si>
  <si>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</si>
  <si>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</si>
  <si>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</si>
  <si>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</si>
  <si>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</si>
  <si>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</si>
  <si>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</si>
  <si>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</si>
  <si>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</si>
  <si>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</si>
  <si>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</si>
  <si>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</si>
  <si>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</si>
  <si>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</si>
  <si>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</si>
  <si>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</si>
  <si>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</si>
  <si>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</si>
  <si>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</si>
  <si>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</si>
  <si>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</si>
  <si>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</si>
  <si>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</si>
  <si>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</si>
  <si>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</si>
  <si>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</si>
  <si>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</si>
  <si>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</si>
  <si>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</si>
  <si>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</si>
  <si>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</si>
  <si>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</si>
  <si>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</si>
  <si>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</si>
  <si>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</si>
  <si>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</si>
  <si>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</si>
  <si>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</si>
  <si>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</si>
  <si>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</si>
  <si>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</si>
  <si>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</si>
  <si>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</si>
  <si>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</si>
  <si>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</si>
  <si>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</si>
  <si>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</si>
  <si>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</si>
  <si>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</si>
  <si>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</si>
  <si>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</si>
  <si>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</si>
  <si>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</si>
  <si>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</si>
  <si>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</si>
  <si>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</si>
  <si>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</si>
  <si>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</si>
  <si>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</si>
  <si>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</si>
  <si>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</si>
  <si>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</si>
  <si>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</si>
  <si>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</si>
  <si>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</si>
  <si>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</si>
  <si>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</si>
  <si>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</si>
  <si>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</si>
  <si>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</si>
  <si>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</si>
  <si>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</si>
  <si>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</si>
  <si>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</si>
  <si>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</si>
  <si>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</si>
  <si>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</si>
  <si>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</si>
  <si>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</si>
  <si>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</si>
  <si>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</si>
  <si>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</si>
  <si>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</si>
  <si>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</si>
  <si>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</si>
  <si>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</si>
  <si>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</si>
  <si>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</si>
  <si>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</si>
  <si>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</si>
  <si>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</si>
  <si>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</si>
  <si>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</si>
  <si>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</si>
  <si>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</si>
  <si>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</si>
  <si>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</si>
  <si>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</si>
  <si>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</si>
  <si>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</si>
  <si>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</si>
  <si>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</si>
  <si>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</si>
  <si>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</si>
  <si>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</si>
  <si>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</si>
  <si>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</si>
  <si>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</si>
  <si>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</si>
  <si>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</si>
  <si>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</si>
  <si>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</si>
  <si>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</si>
  <si>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</si>
  <si>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</si>
  <si>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</si>
  <si>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</si>
  <si>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</si>
  <si>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</si>
  <si>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</si>
  <si>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</si>
  <si>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</si>
  <si>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</si>
  <si>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</si>
  <si>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</si>
  <si>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</si>
  <si>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</si>
  <si>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</si>
  <si>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</si>
  <si>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</si>
  <si>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</si>
  <si>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</si>
  <si>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</si>
  <si>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</si>
  <si>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</si>
  <si>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</si>
  <si>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</si>
  <si>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</si>
  <si>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</si>
  <si>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</si>
  <si>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</si>
  <si>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</si>
  <si>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</si>
  <si>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</si>
  <si>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</si>
  <si>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</si>
  <si>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</si>
  <si>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</si>
  <si>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</si>
  <si>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</si>
  <si>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</si>
  <si>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</si>
  <si>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</si>
  <si>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</si>
  <si>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</si>
  <si>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</si>
  <si>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</si>
  <si>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</si>
  <si>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</si>
  <si>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</si>
  <si>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</si>
  <si>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</si>
  <si>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</si>
  <si>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</si>
  <si>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</si>
  <si>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</si>
  <si>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</si>
  <si>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</si>
  <si>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</si>
  <si>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</si>
  <si>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</si>
  <si>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</si>
  <si>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</si>
  <si>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</si>
  <si>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</si>
  <si>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</si>
  <si>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</si>
  <si>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</si>
  <si>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</si>
  <si>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</si>
  <si>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</si>
  <si>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</si>
  <si>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</si>
  <si>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</si>
  <si>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</si>
  <si>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</si>
  <si>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</si>
  <si>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</si>
  <si>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</si>
  <si>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</si>
  <si>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</si>
  <si>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</si>
  <si>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</si>
  <si>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</si>
  <si>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</si>
  <si>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</si>
  <si>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</si>
  <si>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</si>
  <si>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</si>
  <si>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</si>
  <si>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</si>
  <si>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</si>
  <si>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</si>
  <si>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</si>
  <si>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</si>
  <si>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</si>
  <si>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</si>
  <si>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</si>
  <si>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</si>
  <si>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</si>
  <si>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</si>
  <si>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</si>
  <si>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</si>
  <si>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</si>
  <si>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</si>
  <si>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</si>
  <si>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</si>
  <si>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</si>
  <si>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</si>
  <si>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</si>
  <si>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</si>
  <si>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</si>
  <si>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</si>
  <si>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</si>
  <si>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</si>
  <si>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</si>
  <si>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</si>
  <si>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</si>
  <si>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</si>
  <si>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</si>
  <si>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</si>
  <si>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</si>
  <si>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</si>
  <si>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</si>
  <si>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</si>
  <si>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</si>
  <si>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</si>
  <si>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</si>
  <si>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</si>
  <si>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</si>
  <si>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</si>
  <si>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</si>
  <si>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</si>
  <si>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</si>
  <si>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</si>
  <si>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</si>
  <si>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</si>
  <si>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</si>
  <si>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</si>
  <si>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</si>
  <si>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</si>
  <si>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</si>
  <si>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</si>
  <si>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</si>
  <si>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</si>
  <si>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</si>
  <si>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</si>
  <si>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</si>
  <si>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</si>
  <si>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</si>
  <si>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</si>
  <si>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</si>
  <si>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</si>
  <si>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</si>
  <si>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</si>
  <si>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</si>
  <si>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</si>
  <si>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</si>
  <si>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</si>
  <si>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</si>
  <si>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</si>
  <si>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</si>
  <si>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</si>
  <si>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</si>
  <si>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</si>
  <si>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</si>
  <si>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</si>
  <si>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</si>
  <si>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</si>
  <si>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</si>
  <si>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</si>
  <si>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</si>
  <si>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</si>
  <si>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</si>
  <si>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</si>
  <si>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</si>
  <si>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</si>
  <si>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</si>
  <si>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</si>
  <si>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</si>
  <si>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</si>
  <si>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</si>
  <si>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</si>
  <si>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</si>
  <si>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</si>
  <si>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</si>
  <si>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</si>
  <si>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</si>
  <si>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</si>
  <si>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</si>
  <si>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</si>
  <si>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</si>
  <si>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</si>
  <si>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</si>
  <si>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</si>
  <si>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</si>
  <si>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</si>
  <si>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</si>
  <si>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</si>
  <si>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</si>
  <si>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</si>
  <si>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</si>
  <si>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</si>
  <si>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</si>
  <si>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</si>
  <si>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</si>
  <si>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</si>
  <si>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</si>
  <si>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</si>
  <si>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</si>
  <si>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</si>
  <si>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</si>
  <si>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</si>
  <si>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</si>
  <si>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</si>
  <si>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</si>
  <si>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</si>
  <si>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</si>
  <si>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</si>
  <si>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</si>
  <si>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</si>
  <si>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</si>
  <si>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</si>
  <si>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</si>
  <si>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</si>
  <si>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</si>
  <si>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</si>
  <si>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</si>
  <si>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</si>
  <si>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</si>
  <si>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</si>
  <si>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</si>
  <si>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</si>
  <si>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</si>
  <si>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</si>
  <si>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</si>
  <si>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</si>
  <si>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</si>
  <si>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</si>
  <si>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</si>
  <si>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</si>
  <si>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</si>
  <si>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</si>
  <si>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</si>
  <si>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</si>
  <si>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</si>
  <si>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</si>
  <si>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</si>
  <si>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</si>
  <si>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</si>
  <si>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</si>
  <si>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</si>
  <si>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</si>
  <si>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</si>
  <si>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</si>
  <si>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</si>
  <si>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</si>
  <si>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</si>
  <si>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</si>
  <si>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</si>
  <si>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</si>
  <si>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</si>
  <si>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</si>
  <si>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</si>
  <si>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</si>
  <si>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</si>
  <si>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</si>
  <si>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</si>
  <si>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</si>
  <si>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</si>
  <si>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</si>
  <si>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</si>
  <si>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</si>
  <si>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</si>
  <si>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</si>
  <si>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</si>
  <si>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</si>
  <si>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</si>
  <si>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</si>
  <si>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</si>
  <si>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</si>
  <si>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</si>
  <si>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</si>
  <si>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</si>
  <si>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</si>
  <si>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</si>
  <si>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</si>
  <si>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</si>
  <si>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</si>
  <si>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</si>
  <si>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</si>
  <si>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</si>
  <si>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</si>
  <si>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</si>
  <si>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</si>
  <si>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</si>
  <si>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</si>
  <si>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</si>
  <si>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</si>
  <si>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</si>
  <si>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</si>
  <si>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</si>
  <si>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</si>
  <si>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</si>
  <si>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</si>
  <si>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</si>
  <si>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</si>
  <si>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</si>
  <si>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</si>
  <si>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</si>
  <si>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</si>
  <si>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</si>
  <si>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</si>
  <si>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</si>
  <si>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</si>
  <si>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</si>
  <si>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</si>
  <si>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</si>
  <si>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</si>
  <si>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</si>
  <si>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</si>
  <si>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</si>
  <si>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</si>
  <si>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</si>
  <si>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</si>
  <si>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</si>
  <si>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</si>
  <si>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</si>
  <si>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</si>
  <si>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</si>
  <si>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</si>
  <si>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</si>
  <si>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</si>
  <si>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</si>
  <si>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</si>
  <si>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</si>
  <si>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</si>
  <si>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</si>
  <si>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</si>
  <si>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</si>
  <si>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</si>
  <si>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</si>
  <si>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</si>
  <si>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</si>
  <si>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</si>
  <si>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</si>
  <si>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</si>
  <si>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</si>
  <si>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</si>
  <si>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</si>
  <si>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</si>
  <si>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</si>
  <si>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</si>
  <si>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</si>
  <si>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</si>
  <si>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</si>
  <si>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</si>
  <si>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</si>
  <si>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</si>
  <si>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</si>
  <si>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</si>
  <si>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</si>
  <si>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</si>
  <si>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</si>
  <si>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</si>
  <si>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</si>
  <si>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</si>
  <si>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</si>
  <si>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</si>
  <si>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</si>
  <si>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</si>
  <si>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</si>
  <si>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</si>
  <si>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</si>
  <si>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</si>
  <si>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</si>
  <si>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</si>
  <si>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</si>
  <si>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</si>
  <si>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</si>
  <si>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</si>
  <si>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</si>
  <si>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</si>
  <si>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</si>
  <si>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</si>
  <si>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</si>
  <si>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</si>
  <si>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</si>
  <si>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</si>
  <si>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</si>
  <si>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</si>
  <si>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</si>
  <si>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</si>
  <si>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</si>
  <si>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</si>
  <si>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</si>
  <si>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</si>
  <si>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</si>
  <si>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</si>
  <si>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</si>
  <si>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</si>
  <si>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</si>
  <si>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</si>
  <si>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</si>
  <si>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</si>
  <si>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</si>
  <si>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</si>
  <si>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</si>
  <si>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</si>
  <si>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</si>
  <si>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</si>
  <si>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</si>
  <si>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</si>
  <si>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</si>
  <si>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</si>
  <si>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</si>
  <si>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</si>
  <si>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</si>
  <si>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</si>
  <si>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</si>
  <si>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</si>
  <si>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</si>
  <si>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</si>
  <si>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</si>
  <si>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</si>
  <si>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</si>
  <si>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</si>
  <si>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</si>
  <si>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</si>
  <si>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</si>
  <si>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</si>
  <si>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</si>
  <si>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</si>
  <si>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</si>
  <si>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</si>
  <si>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</si>
  <si>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</si>
  <si>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</si>
  <si>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</si>
  <si>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</si>
  <si>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</si>
  <si>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</si>
  <si>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</si>
  <si>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</si>
  <si>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</si>
  <si>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</si>
  <si>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</si>
  <si>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</si>
  <si>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</si>
  <si>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</si>
  <si>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</si>
  <si>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</si>
  <si>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</si>
  <si>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</si>
  <si>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</si>
  <si>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</si>
  <si>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</si>
  <si>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</si>
  <si>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</si>
  <si>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</si>
  <si>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</si>
  <si>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</si>
  <si>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</si>
  <si>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</si>
  <si>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</si>
  <si>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</si>
  <si>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</si>
  <si>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</si>
  <si>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</si>
  <si>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</si>
  <si>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</si>
  <si>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</si>
  <si>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</si>
  <si>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</si>
  <si>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</si>
  <si>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</si>
  <si>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</si>
  <si>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</si>
  <si>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</si>
  <si>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</si>
  <si>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</si>
  <si>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</si>
  <si>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</si>
  <si>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</si>
  <si>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</si>
  <si>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</si>
  <si>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</si>
  <si>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</si>
  <si>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</si>
  <si>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</si>
  <si>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</si>
  <si>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</si>
  <si>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</si>
  <si>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</si>
  <si>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</si>
  <si>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</si>
  <si>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</si>
  <si>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</si>
  <si>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</si>
  <si>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</si>
  <si>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</si>
  <si>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</si>
  <si>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</si>
  <si>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</si>
  <si>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</si>
  <si>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</si>
  <si>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</si>
  <si>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</si>
  <si>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</si>
  <si>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</si>
  <si>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</si>
  <si>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</si>
  <si>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</si>
  <si>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</si>
  <si>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</si>
  <si>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</si>
  <si>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</si>
  <si>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</si>
  <si>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</si>
  <si>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</si>
  <si>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</si>
  <si>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</si>
  <si>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</si>
  <si>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</si>
  <si>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</si>
  <si>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</si>
  <si>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</si>
  <si>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</si>
  <si>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</si>
  <si>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</si>
  <si>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</si>
  <si>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</si>
  <si>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</si>
  <si>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</si>
  <si>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</si>
  <si>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</si>
  <si>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</si>
  <si>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</si>
  <si>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</si>
  <si>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</si>
  <si>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</si>
  <si>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</si>
  <si>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</si>
  <si>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</si>
  <si>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</si>
  <si>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</si>
  <si>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</si>
  <si>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</si>
  <si>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</si>
  <si>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</si>
  <si>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</si>
  <si>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</si>
  <si>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</si>
  <si>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</si>
  <si>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</si>
  <si>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</si>
  <si>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</si>
  <si>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</si>
  <si>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</si>
  <si>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</si>
  <si>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</si>
  <si>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</si>
  <si>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</si>
  <si>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</si>
  <si>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</si>
  <si>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</si>
  <si>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</si>
  <si>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</si>
  <si>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</si>
  <si>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</si>
  <si>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</si>
  <si>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</si>
  <si>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</si>
  <si>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</si>
  <si>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</si>
  <si>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</si>
  <si>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</si>
  <si>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</si>
  <si>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</si>
  <si>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</si>
  <si>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</si>
  <si>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</si>
  <si>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</si>
  <si>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</si>
  <si>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</si>
  <si>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</si>
  <si>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</si>
  <si>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</si>
  <si>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</si>
  <si>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</si>
  <si>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</si>
  <si>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</si>
  <si>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</si>
  <si>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</si>
  <si>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</si>
  <si>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</si>
  <si>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</si>
  <si>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</si>
  <si>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</si>
  <si>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</si>
  <si>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</si>
  <si>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</si>
  <si>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</si>
  <si>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</si>
  <si>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</si>
  <si>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</si>
  <si>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</si>
  <si>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</si>
  <si>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</si>
  <si>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</si>
  <si>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</si>
  <si>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</si>
  <si>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</si>
  <si>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</si>
  <si>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</si>
  <si>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</si>
  <si>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</si>
  <si>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</si>
  <si>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</si>
  <si>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</si>
  <si>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</si>
  <si>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</si>
  <si>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</si>
  <si>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</si>
  <si>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</si>
  <si>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</si>
  <si>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</si>
  <si>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</si>
  <si>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</si>
  <si>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</si>
  <si>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</si>
  <si>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</si>
  <si>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</si>
  <si>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</si>
  <si>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</si>
  <si>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</si>
  <si>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</si>
  <si>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</si>
  <si>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</si>
  <si>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</si>
  <si>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</si>
  <si>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</si>
  <si>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</si>
  <si>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</si>
  <si>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</si>
  <si>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</si>
  <si>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</si>
  <si>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</si>
  <si>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</si>
  <si>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</si>
  <si>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</si>
  <si>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</si>
  <si>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</si>
  <si>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</si>
  <si>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</si>
  <si>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</si>
  <si>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</si>
  <si>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</si>
  <si>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</si>
  <si>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</si>
  <si>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</si>
  <si>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</si>
  <si>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</si>
  <si>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</si>
  <si>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</si>
  <si>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</si>
  <si>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</si>
  <si>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</si>
  <si>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</si>
  <si>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</si>
  <si>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</si>
  <si>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</si>
  <si>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</si>
  <si>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</si>
  <si>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</si>
  <si>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</si>
  <si>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</si>
  <si>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</si>
  <si>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</si>
  <si>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</si>
  <si>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</si>
  <si>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</si>
  <si>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</si>
  <si>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</si>
  <si>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</si>
  <si>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</si>
  <si>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</si>
  <si>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</si>
  <si>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</si>
  <si>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</si>
  <si>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</si>
  <si>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</si>
  <si>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</si>
  <si>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</si>
  <si>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</si>
  <si>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</si>
  <si>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</si>
  <si>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</si>
  <si>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</si>
  <si>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</si>
  <si>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</si>
  <si>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</si>
  <si>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</si>
  <si>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</si>
  <si>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</si>
  <si>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</si>
  <si>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</si>
  <si>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</si>
  <si>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</si>
  <si>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</si>
  <si>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</si>
  <si>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</si>
  <si>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</si>
  <si>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</si>
  <si>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</si>
  <si>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</si>
  <si>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</si>
  <si>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</si>
  <si>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</si>
  <si>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</si>
  <si>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</si>
  <si>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</si>
  <si>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</si>
  <si>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</si>
  <si>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</si>
  <si>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</si>
  <si>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</si>
  <si>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</si>
  <si>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</si>
  <si>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</si>
  <si>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</si>
  <si>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</si>
  <si>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</si>
  <si>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</si>
  <si>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</si>
  <si>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</si>
  <si>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</si>
  <si>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</si>
  <si>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</si>
  <si>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</si>
  <si>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</si>
  <si>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</si>
  <si>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</si>
  <si>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</si>
  <si>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</si>
  <si>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</si>
  <si>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</si>
  <si>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</si>
  <si>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</si>
  <si>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</si>
  <si>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</si>
  <si>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</si>
  <si>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</si>
  <si>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</si>
  <si>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</si>
  <si>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</si>
  <si>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</si>
  <si>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</si>
  <si>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</si>
  <si>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</si>
  <si>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</si>
  <si>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</si>
  <si>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</si>
  <si>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</si>
  <si>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</si>
  <si>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</si>
  <si>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</si>
  <si>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</si>
  <si>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</si>
  <si>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</si>
  <si>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</si>
  <si>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</si>
  <si>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</si>
  <si>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</si>
  <si>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</si>
  <si>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</si>
  <si>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</si>
  <si>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</si>
  <si>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</si>
  <si>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</si>
  <si>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</si>
  <si>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</si>
  <si>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</si>
  <si>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</si>
  <si>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</si>
  <si>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</si>
  <si>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</si>
  <si>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</si>
  <si>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</si>
  <si>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</si>
  <si>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</si>
  <si>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</si>
  <si>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</si>
  <si>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</si>
  <si>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</si>
  <si>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</si>
  <si>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</si>
  <si>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</si>
  <si>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</si>
  <si>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</si>
  <si>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</si>
  <si>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</si>
  <si>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</si>
  <si>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</si>
  <si>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</si>
  <si>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</si>
  <si>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</si>
  <si>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</si>
  <si>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</si>
  <si>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</si>
  <si>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</si>
  <si>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</si>
  <si>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</si>
  <si>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</si>
  <si>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</si>
  <si>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</si>
  <si>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</si>
  <si>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</si>
  <si>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</si>
  <si>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</si>
  <si>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</si>
  <si>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</si>
  <si>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</si>
  <si>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</si>
  <si>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</si>
  <si>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</si>
  <si>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</si>
  <si>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</si>
  <si>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</si>
  <si>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</si>
  <si>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</si>
  <si>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</si>
  <si>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</si>
  <si>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</si>
  <si>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</si>
  <si>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</si>
  <si>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</si>
  <si>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</si>
  <si>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</si>
  <si>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</si>
  <si>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</si>
  <si>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</si>
  <si>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</si>
  <si>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</si>
  <si>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</si>
  <si>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</si>
  <si>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</si>
  <si>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</si>
  <si>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</si>
  <si>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</si>
  <si>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</si>
  <si>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</si>
  <si>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</si>
  <si>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</si>
  <si>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</si>
  <si>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</si>
  <si>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</si>
  <si>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</si>
  <si>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</si>
  <si>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</si>
  <si>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</si>
  <si>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</si>
  <si>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</si>
  <si>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</si>
  <si>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</si>
  <si>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</si>
  <si>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</si>
  <si>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</si>
  <si>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</si>
  <si>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</si>
  <si>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</si>
  <si>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</si>
  <si>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</si>
  <si>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</si>
  <si>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</si>
  <si>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</si>
  <si>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</si>
  <si>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</si>
  <si>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</si>
  <si>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</si>
  <si>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</si>
  <si>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</si>
  <si>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</si>
  <si>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</si>
  <si>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</si>
  <si>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</si>
  <si>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</si>
  <si>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</si>
  <si>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</si>
  <si>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</si>
  <si>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</si>
  <si>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</si>
  <si>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</si>
  <si>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</si>
  <si>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</si>
  <si>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</si>
  <si>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</si>
  <si>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</si>
  <si>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</si>
  <si>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</si>
  <si>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</si>
  <si>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</si>
  <si>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</si>
  <si>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</si>
  <si>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</si>
  <si>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</si>
  <si>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</si>
  <si>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</si>
  <si>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</si>
  <si>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</si>
  <si>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</si>
  <si>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</si>
  <si>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</si>
  <si>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</si>
  <si>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</si>
  <si>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</si>
  <si>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</si>
  <si>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</si>
  <si>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</si>
  <si>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</si>
  <si>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</si>
  <si>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</si>
  <si>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</si>
  <si>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</si>
  <si>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</si>
  <si>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</si>
  <si>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</si>
  <si>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</si>
  <si>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</si>
  <si>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</si>
  <si>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</si>
  <si>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</si>
  <si>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</si>
  <si>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</si>
  <si>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</si>
  <si>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</si>
  <si>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</si>
  <si>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</si>
  <si>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</si>
  <si>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</si>
  <si>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</si>
  <si>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</si>
  <si>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</si>
  <si>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</si>
  <si>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</si>
  <si>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</si>
  <si>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</si>
  <si>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</si>
  <si>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</si>
  <si>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</si>
  <si>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</si>
  <si>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</si>
  <si>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</si>
  <si>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</si>
  <si>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</si>
  <si>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</si>
  <si>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</si>
  <si>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</si>
  <si>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</si>
  <si>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</si>
  <si>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</si>
  <si>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</si>
  <si>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</si>
  <si>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</si>
  <si>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</si>
  <si>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</si>
  <si>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</si>
  <si>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</si>
  <si>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</si>
  <si>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</si>
  <si>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</si>
  <si>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</si>
  <si>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</si>
  <si>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</si>
  <si>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</si>
  <si>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</si>
  <si>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</si>
  <si>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</si>
  <si>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</si>
  <si>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</si>
  <si>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</si>
  <si>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</si>
  <si>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</si>
  <si>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</si>
  <si>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</si>
  <si>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</si>
  <si>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</si>
  <si>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</si>
  <si>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</si>
  <si>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</si>
  <si>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</si>
  <si>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</si>
  <si>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</si>
  <si>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</si>
  <si>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</si>
  <si>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</si>
  <si>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</si>
  <si>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</si>
  <si>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</si>
  <si>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</si>
  <si>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</si>
  <si>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</si>
  <si>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</si>
  <si>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</si>
  <si>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</si>
  <si>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</si>
  <si>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</si>
  <si>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</si>
  <si>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</si>
  <si>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</si>
  <si>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</si>
  <si>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</si>
  <si>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</si>
  <si>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</si>
  <si>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</si>
  <si>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</si>
  <si>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</si>
  <si>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</si>
  <si>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</si>
  <si>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</si>
  <si>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</si>
  <si>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</si>
  <si>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</si>
  <si>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</si>
  <si>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</si>
  <si>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</si>
  <si>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</si>
  <si>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</si>
  <si>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</si>
  <si>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</si>
  <si>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</si>
  <si>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</si>
  <si>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</si>
  <si>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</si>
  <si>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</si>
  <si>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</si>
  <si>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</si>
  <si>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</si>
  <si>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</si>
  <si>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</si>
  <si>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</si>
  <si>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</si>
  <si>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</si>
  <si>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</si>
  <si>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</si>
  <si>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</si>
  <si>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</si>
  <si>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</si>
  <si>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</si>
  <si>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</si>
  <si>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</si>
  <si>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</si>
  <si>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</si>
  <si>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</si>
  <si>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</si>
  <si>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</si>
  <si>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</si>
  <si>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</si>
  <si>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</si>
  <si>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</si>
  <si>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</si>
  <si>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</si>
  <si>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</si>
  <si>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</si>
  <si>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</si>
  <si>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</si>
  <si>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</si>
  <si>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</si>
  <si>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</si>
  <si>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</si>
  <si>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</si>
  <si>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</si>
  <si>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</si>
  <si>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</si>
  <si>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</si>
  <si>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</si>
  <si>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</si>
  <si>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</si>
  <si>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</si>
  <si>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</si>
  <si>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</si>
  <si>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</si>
  <si>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</si>
  <si>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</si>
  <si>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</si>
  <si>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</si>
  <si>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</si>
  <si>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</si>
  <si>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</si>
  <si>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</si>
  <si>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</si>
  <si>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</si>
  <si>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</si>
  <si>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</si>
  <si>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</si>
  <si>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</si>
  <si>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</si>
  <si>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</si>
  <si>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</si>
  <si>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</si>
  <si>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</si>
  <si>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</si>
  <si>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</si>
  <si>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</si>
  <si>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</si>
  <si>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</si>
  <si>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</si>
  <si>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</si>
  <si>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</si>
  <si>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</si>
  <si>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</si>
  <si>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</si>
  <si>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</si>
  <si>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</si>
  <si>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</si>
  <si>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</si>
  <si>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</si>
  <si>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</si>
  <si>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</si>
  <si>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</si>
  <si>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</si>
  <si>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</si>
  <si>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</si>
  <si>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</si>
  <si>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</si>
  <si>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</si>
  <si>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</si>
  <si>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</si>
  <si>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</si>
  <si>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</si>
  <si>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</si>
  <si>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</si>
  <si>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</si>
  <si>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</si>
  <si>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</si>
  <si>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</si>
  <si>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</si>
  <si>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</si>
  <si>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</si>
  <si>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</si>
  <si>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</si>
  <si>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</si>
  <si>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</si>
  <si>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</si>
  <si>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</si>
  <si>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</si>
  <si>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</si>
  <si>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</si>
  <si>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</si>
  <si>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</si>
  <si>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</si>
  <si>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</si>
  <si>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</si>
  <si>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</si>
  <si>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</si>
  <si>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</si>
  <si>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</si>
  <si>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</si>
  <si>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</si>
  <si>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</si>
  <si>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</si>
  <si>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</si>
  <si>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</si>
  <si>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</si>
  <si>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</si>
  <si>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</si>
  <si>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</si>
  <si>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</si>
  <si>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</si>
  <si>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</si>
  <si>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</si>
  <si>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</si>
  <si>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</si>
  <si>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</si>
  <si>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</si>
  <si>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</si>
  <si>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</si>
  <si>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</si>
  <si>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</si>
  <si>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</si>
  <si>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</si>
  <si>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</si>
  <si>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</si>
  <si>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</si>
  <si>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</si>
  <si>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</si>
  <si>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</si>
  <si>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</si>
  <si>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</si>
  <si>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</si>
  <si>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</si>
  <si>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</si>
  <si>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</si>
  <si>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</si>
  <si>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</si>
  <si>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</si>
  <si>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</si>
  <si>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</si>
  <si>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</si>
  <si>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</si>
  <si>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</si>
  <si>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</si>
  <si>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</si>
  <si>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</si>
  <si>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</si>
  <si>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</si>
  <si>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</si>
  <si>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</si>
  <si>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</si>
  <si>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</si>
  <si>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</si>
  <si>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</si>
  <si>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</si>
  <si>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</si>
  <si>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</si>
  <si>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</si>
  <si>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</si>
  <si>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</si>
  <si>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</si>
  <si>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</si>
  <si>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</si>
  <si>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</si>
  <si>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</si>
  <si>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</si>
  <si>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</si>
  <si>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</si>
  <si>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</si>
  <si>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</si>
  <si>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</si>
  <si>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</si>
  <si>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</si>
  <si>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</si>
  <si>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</si>
  <si>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</si>
  <si>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</si>
  <si>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</si>
  <si>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</si>
  <si>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</si>
  <si>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</si>
  <si>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</si>
  <si>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</si>
  <si>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</si>
  <si>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</si>
  <si>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</si>
  <si>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</si>
  <si>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</si>
  <si>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</si>
  <si>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</si>
  <si>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</si>
  <si>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</si>
  <si>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</si>
  <si>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</si>
  <si>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</si>
  <si>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</si>
  <si>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</si>
  <si>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</si>
  <si>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</si>
  <si>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</si>
  <si>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</si>
  <si>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</si>
  <si>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</si>
  <si>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</si>
  <si>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</si>
  <si>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</si>
  <si>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</si>
  <si>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</si>
  <si>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</si>
  <si>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</si>
  <si>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</si>
  <si>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</si>
  <si>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</si>
  <si>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</si>
  <si>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</si>
  <si>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</si>
  <si>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</si>
  <si>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</si>
  <si>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</si>
  <si>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</si>
  <si>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</si>
  <si>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</si>
  <si>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</si>
  <si>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</si>
  <si>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</si>
  <si>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</si>
  <si>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</si>
  <si>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</si>
  <si>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</si>
  <si>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</si>
  <si>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</si>
  <si>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</si>
  <si>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</si>
  <si>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</si>
  <si>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</si>
  <si>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</si>
  <si>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</si>
  <si>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</si>
  <si>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</si>
  <si>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</si>
  <si>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</si>
  <si>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</si>
  <si>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</si>
  <si>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</si>
  <si>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</si>
  <si>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</si>
  <si>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</si>
  <si>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</si>
  <si>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</si>
  <si>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</si>
  <si>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</si>
  <si>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</si>
  <si>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</si>
  <si>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</si>
  <si>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</si>
  <si>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</si>
  <si>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</si>
  <si>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</si>
  <si>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</si>
  <si>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</si>
  <si>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</si>
  <si>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</si>
  <si>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</si>
  <si>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</si>
  <si>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</si>
  <si>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</si>
  <si>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</si>
  <si>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</si>
  <si>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</si>
  <si>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</si>
  <si>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</si>
  <si>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</si>
  <si>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</si>
  <si>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</si>
  <si>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</si>
  <si>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</si>
  <si>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</si>
  <si>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</si>
  <si>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</si>
  <si>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</si>
  <si>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</si>
  <si>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</si>
  <si>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</si>
  <si>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</si>
  <si>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</si>
  <si>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</si>
  <si>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</si>
  <si>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</si>
  <si>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</si>
  <si>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</si>
  <si>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</si>
  <si>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</si>
  <si>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</si>
  <si>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</si>
  <si>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</si>
  <si>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</si>
  <si>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</si>
  <si>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</si>
  <si>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</si>
  <si>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</si>
  <si>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</si>
  <si>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</si>
  <si>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</si>
  <si>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</si>
  <si>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</si>
  <si>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</si>
  <si>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</si>
  <si>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</si>
  <si>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</si>
  <si>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</si>
  <si>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</si>
  <si>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</si>
  <si>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</si>
  <si>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</si>
  <si>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</si>
  <si>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</si>
  <si>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</si>
  <si>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</si>
  <si>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</si>
  <si>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</si>
  <si>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</si>
  <si>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</si>
  <si>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</si>
  <si>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</si>
  <si>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</si>
  <si>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</si>
  <si>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</si>
  <si>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</si>
  <si>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</si>
  <si>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</si>
  <si>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</si>
  <si>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</si>
  <si>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</si>
  <si>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</si>
  <si>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</si>
  <si>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</si>
  <si>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</si>
  <si>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</si>
  <si>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</si>
  <si>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</si>
  <si>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</si>
  <si>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</si>
  <si>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</si>
  <si>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</si>
  <si>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</si>
  <si>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</si>
  <si>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</si>
  <si>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</si>
  <si>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</si>
  <si>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</si>
  <si>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</si>
  <si>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</si>
  <si>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</si>
  <si>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</si>
  <si>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</si>
  <si>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</si>
  <si>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</si>
  <si>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</si>
  <si>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</si>
  <si>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</si>
  <si>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</si>
  <si>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</si>
  <si>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</si>
  <si>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</si>
  <si>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</si>
  <si>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</si>
  <si>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</si>
  <si>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</si>
  <si>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</si>
  <si>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</si>
  <si>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</si>
  <si>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</si>
  <si>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</si>
  <si>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</si>
  <si>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</si>
  <si>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</si>
  <si>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</si>
  <si>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</si>
  <si>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</si>
  <si>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</si>
  <si>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</si>
  <si>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</si>
  <si>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</si>
  <si>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</si>
  <si>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</si>
  <si>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</si>
  <si>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</si>
  <si>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</si>
  <si>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</si>
  <si>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</si>
  <si>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</si>
  <si>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</si>
  <si>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</si>
  <si>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</si>
  <si>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</si>
  <si>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</si>
  <si>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</si>
  <si>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</si>
  <si>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</si>
  <si>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</si>
  <si>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</si>
  <si>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</si>
  <si>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</si>
  <si>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</si>
  <si>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</si>
  <si>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</si>
  <si>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</si>
  <si>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</si>
  <si>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</si>
  <si>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</si>
  <si>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</si>
  <si>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</si>
  <si>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</si>
  <si>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</si>
  <si>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</si>
  <si>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</si>
  <si>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</si>
  <si>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</si>
  <si>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</si>
  <si>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</si>
  <si>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</si>
  <si>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</si>
  <si>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</si>
  <si>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</si>
  <si>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</si>
  <si>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</si>
  <si>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</si>
  <si>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</si>
  <si>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</si>
  <si>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</si>
  <si>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</si>
  <si>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</si>
  <si>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</si>
  <si>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</si>
  <si>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</si>
  <si>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</si>
  <si>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</si>
  <si>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</si>
  <si>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</si>
  <si>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</si>
  <si>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</si>
  <si>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</si>
  <si>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</si>
  <si>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</si>
  <si>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</si>
  <si>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</si>
  <si>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</si>
  <si>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</si>
  <si>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</si>
  <si>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</si>
  <si>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</si>
  <si>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</si>
  <si>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</si>
  <si>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</si>
  <si>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</si>
  <si>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</si>
  <si>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</si>
  <si>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</si>
  <si>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</si>
  <si>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</si>
  <si>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</si>
  <si>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</si>
  <si>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</si>
  <si>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</si>
  <si>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</si>
  <si>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</si>
  <si>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</si>
  <si>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</si>
  <si>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</si>
  <si>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</si>
  <si>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</si>
  <si>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</si>
  <si>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</si>
  <si>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</si>
  <si>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</si>
  <si>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</si>
  <si>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</si>
  <si>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</si>
  <si>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</si>
  <si>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</si>
  <si>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</si>
  <si>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</si>
  <si>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</si>
  <si>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</si>
  <si>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</si>
  <si>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</si>
  <si>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</si>
  <si>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</si>
  <si>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</si>
  <si>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</si>
  <si>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</si>
  <si>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</si>
  <si>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</si>
  <si>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</si>
  <si>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</si>
  <si>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</si>
  <si>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</si>
  <si>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</si>
  <si>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</si>
  <si>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</si>
  <si>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</si>
  <si>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</si>
  <si>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</si>
  <si>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</si>
  <si>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</si>
  <si>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</si>
  <si>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</si>
  <si>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</si>
  <si>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</si>
  <si>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</si>
  <si>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</si>
  <si>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</si>
  <si>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</si>
  <si>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</si>
  <si>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</si>
  <si>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</si>
  <si>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</si>
  <si>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</si>
  <si>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</si>
  <si>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</si>
  <si>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</si>
  <si>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</si>
  <si>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</si>
  <si>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</si>
  <si>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</si>
  <si>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</si>
  <si>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</si>
  <si>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</si>
  <si>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</si>
  <si>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</si>
  <si>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</si>
  <si>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</si>
  <si>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</si>
  <si>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</si>
  <si>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</si>
  <si>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</si>
  <si>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</si>
  <si>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</si>
  <si>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</si>
  <si>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</si>
  <si>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</si>
  <si>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</si>
  <si>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</si>
  <si>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</si>
  <si>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</si>
  <si>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</si>
  <si>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</si>
  <si>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</si>
  <si>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</si>
  <si>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</si>
  <si>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</si>
  <si>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</si>
  <si>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</si>
  <si>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</si>
  <si>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</si>
  <si>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</si>
  <si>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</si>
  <si>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</si>
  <si>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</si>
  <si>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</si>
  <si>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</si>
  <si>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</si>
  <si>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</si>
  <si>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</si>
  <si>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</si>
  <si>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</si>
  <si>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</si>
  <si>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</si>
  <si>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</si>
  <si>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</si>
  <si>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</si>
  <si>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</si>
  <si>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</si>
  <si>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</si>
  <si>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</si>
  <si>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</si>
  <si>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</si>
  <si>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</si>
  <si>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</si>
  <si>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</si>
  <si>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</si>
  <si>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</si>
  <si>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</si>
  <si>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</si>
  <si>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</si>
  <si>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</si>
  <si>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</si>
  <si>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</si>
  <si>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</si>
  <si>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</si>
  <si>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</si>
  <si>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</si>
  <si>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</si>
  <si>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</si>
  <si>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</si>
  <si>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</si>
  <si>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</si>
  <si>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</si>
  <si>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</si>
  <si>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</si>
  <si>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</si>
  <si>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</si>
  <si>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</si>
  <si>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</si>
  <si>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</si>
  <si>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</si>
  <si>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</si>
  <si>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</si>
  <si>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</si>
  <si>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</si>
  <si>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</si>
  <si>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</si>
  <si>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</si>
  <si>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</si>
  <si>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</si>
  <si>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</si>
  <si>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</si>
  <si>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</si>
  <si>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</si>
  <si>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</si>
  <si>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</si>
  <si>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</si>
  <si>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</si>
  <si>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</si>
  <si>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</si>
  <si>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</si>
  <si>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</si>
  <si>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</si>
  <si>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</si>
  <si>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</si>
  <si>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</si>
  <si>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</si>
  <si>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</si>
  <si>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</si>
  <si>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</si>
  <si>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</si>
  <si>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</si>
  <si>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</si>
  <si>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</si>
  <si>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</si>
  <si>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</si>
  <si>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</si>
  <si>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</si>
  <si>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</si>
  <si>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</si>
  <si>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</si>
  <si>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</si>
  <si>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</si>
  <si>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</si>
  <si>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</si>
  <si>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</si>
  <si>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</si>
  <si>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</si>
  <si>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</si>
  <si>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</si>
  <si>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</si>
  <si>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</si>
  <si>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</si>
  <si>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</si>
  <si>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</si>
  <si>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</si>
  <si>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</si>
  <si>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</si>
  <si>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</si>
  <si>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</si>
  <si>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</si>
  <si>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</si>
  <si>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</si>
  <si>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</si>
  <si>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</si>
  <si>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</si>
  <si>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</si>
  <si>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</si>
  <si>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</si>
  <si>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</si>
  <si>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</si>
  <si>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</si>
  <si>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</si>
  <si>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</si>
  <si>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</si>
  <si>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</si>
  <si>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</si>
  <si>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</si>
  <si>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</si>
  <si>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</si>
  <si>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</si>
  <si>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</si>
  <si>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</si>
  <si>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</si>
  <si>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</si>
  <si>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</si>
  <si>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</si>
  <si>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</si>
  <si>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</si>
  <si>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</si>
  <si>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</si>
  <si>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</si>
  <si>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</si>
  <si>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</si>
  <si>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</si>
  <si>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</si>
  <si>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</si>
  <si>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</si>
  <si>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</si>
  <si>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</si>
  <si>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</si>
  <si>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</si>
  <si>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</si>
  <si>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</si>
  <si>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</si>
  <si>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</si>
  <si>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</si>
  <si>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</si>
  <si>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</si>
  <si>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</si>
  <si>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</si>
  <si>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</si>
  <si>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</si>
  <si>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</si>
  <si>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</si>
  <si>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</si>
  <si>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</si>
  <si>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</si>
  <si>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</si>
  <si>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</si>
  <si>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</si>
  <si>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</si>
  <si>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</si>
  <si>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</si>
  <si>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</si>
  <si>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</si>
  <si>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</si>
  <si>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</si>
  <si>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</si>
  <si>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</si>
  <si>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</si>
  <si>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</si>
  <si>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</si>
  <si>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</si>
  <si>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</si>
  <si>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</si>
  <si>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</si>
  <si>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</si>
  <si>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</si>
  <si>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</si>
  <si>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</si>
  <si>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</si>
  <si>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</si>
  <si>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</si>
  <si>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</si>
  <si>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</si>
  <si>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</si>
  <si>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</si>
  <si>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</si>
  <si>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</si>
  <si>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</si>
  <si>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</si>
  <si>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</si>
  <si>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</si>
  <si>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</si>
  <si>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</si>
  <si>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</si>
  <si>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</si>
  <si>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</si>
  <si>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</si>
  <si>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</si>
  <si>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</si>
  <si>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</si>
  <si>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</si>
  <si>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</si>
  <si>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</si>
  <si>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</si>
  <si>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</si>
  <si>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</si>
  <si>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</si>
  <si>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</si>
  <si>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</si>
  <si>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</si>
  <si>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</si>
  <si>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</si>
  <si>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</si>
  <si>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</si>
  <si>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</si>
  <si>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</si>
  <si>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</si>
  <si>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</si>
  <si>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</si>
  <si>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</si>
  <si>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</si>
  <si>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</si>
  <si>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</si>
  <si>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</si>
  <si>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</si>
  <si>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</si>
  <si>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</si>
  <si>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</si>
  <si>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</si>
  <si>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</si>
  <si>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</si>
  <si>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</si>
  <si>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</si>
  <si>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</si>
  <si>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</si>
  <si>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</si>
  <si>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</si>
  <si>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</si>
  <si>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</si>
  <si>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</si>
  <si>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</si>
  <si>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</si>
  <si>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</si>
  <si>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</si>
  <si>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</si>
  <si>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</si>
  <si>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</si>
  <si>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</si>
  <si>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</si>
  <si>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</si>
  <si>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</si>
  <si>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</si>
  <si>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</si>
  <si>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</si>
  <si>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</si>
  <si>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</si>
  <si>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</si>
  <si>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</si>
  <si>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</si>
  <si>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</si>
  <si>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</si>
  <si>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</si>
  <si>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</si>
  <si>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</si>
  <si>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</si>
  <si>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</si>
  <si>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</si>
  <si>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</si>
  <si>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</si>
  <si>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</si>
  <si>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</si>
  <si>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</si>
  <si>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</si>
  <si>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</si>
  <si>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</si>
  <si>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</si>
  <si>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</si>
  <si>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</si>
  <si>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</si>
  <si>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</si>
  <si>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</si>
  <si>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</si>
  <si>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</si>
  <si>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</si>
  <si>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</si>
  <si>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</si>
  <si>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</si>
  <si>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</si>
  <si>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</si>
  <si>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</si>
  <si>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</si>
  <si>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</si>
  <si>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</si>
  <si>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</si>
  <si>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</si>
  <si>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</si>
  <si>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</si>
  <si>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</si>
  <si>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</si>
  <si>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</si>
  <si>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</si>
  <si>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</si>
  <si>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</si>
  <si>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</si>
  <si>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</si>
  <si>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</si>
  <si>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</si>
  <si>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</si>
  <si>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</si>
  <si>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</si>
  <si>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</si>
  <si>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</si>
  <si>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</si>
  <si>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</si>
  <si>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</si>
  <si>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</si>
  <si>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</si>
  <si>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</si>
  <si>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</si>
  <si>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</si>
  <si>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</si>
  <si>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</si>
  <si>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</si>
  <si>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</si>
  <si>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</si>
  <si>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</si>
  <si>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</si>
  <si>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</si>
  <si>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</si>
  <si>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</si>
  <si>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</si>
  <si>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</si>
  <si>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</si>
  <si>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</si>
  <si>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</si>
  <si>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</si>
  <si>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</si>
  <si>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</si>
  <si>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</si>
  <si>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</si>
  <si>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</si>
  <si>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</si>
  <si>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</si>
  <si>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</si>
  <si>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</si>
  <si>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</si>
  <si>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</si>
  <si>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</si>
  <si>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</si>
  <si>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</si>
  <si>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</si>
  <si>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</si>
  <si>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</si>
  <si>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</si>
  <si>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</si>
  <si>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</si>
  <si>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</si>
  <si>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</si>
  <si>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</si>
  <si>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</si>
  <si>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</si>
  <si>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</si>
  <si>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</si>
  <si>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</si>
  <si>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</si>
  <si>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</si>
  <si>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</si>
  <si>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</si>
  <si>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</si>
  <si>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</si>
  <si>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</si>
  <si>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</si>
  <si>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</si>
  <si>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</si>
  <si>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</si>
  <si>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</si>
  <si>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</si>
  <si>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</si>
  <si>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</si>
  <si>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</si>
  <si>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</si>
  <si>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</si>
  <si>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</si>
  <si>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</si>
  <si>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</si>
  <si>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</si>
  <si>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</si>
  <si>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</si>
  <si>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</si>
  <si>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</si>
  <si>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</si>
  <si>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</si>
  <si>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</si>
  <si>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</si>
  <si>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</si>
  <si>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</si>
  <si>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</si>
  <si>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</si>
  <si>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</si>
  <si>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</si>
  <si>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</si>
  <si>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</si>
  <si>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</si>
  <si>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</si>
  <si>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</si>
  <si>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</si>
  <si>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</si>
  <si>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</si>
  <si>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</si>
  <si>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</si>
  <si>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</si>
  <si>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</si>
  <si>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</si>
  <si>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</si>
  <si>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</si>
  <si>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</si>
  <si>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</si>
  <si>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</si>
  <si>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</si>
  <si>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</si>
  <si>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</si>
  <si>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</si>
  <si>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</si>
  <si>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</si>
  <si>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</si>
  <si>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</si>
  <si>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</si>
  <si>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</si>
  <si>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</si>
  <si>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</si>
  <si>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</si>
  <si>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</si>
  <si>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</si>
  <si>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</si>
  <si>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</si>
  <si>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</si>
  <si>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</si>
  <si>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</si>
  <si>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</si>
  <si>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</si>
  <si>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</si>
  <si>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</si>
  <si>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</si>
  <si>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</si>
  <si>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</si>
  <si>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</si>
  <si>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</si>
  <si>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</si>
  <si>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</si>
  <si>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</si>
  <si>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</si>
  <si>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</si>
  <si>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</si>
  <si>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</si>
  <si>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</si>
  <si>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</si>
  <si>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</si>
  <si>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</si>
  <si>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</si>
  <si>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</si>
  <si>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</si>
  <si>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</si>
  <si>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</si>
  <si>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</si>
  <si>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</si>
  <si>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</si>
  <si>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</si>
  <si>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</si>
  <si>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</si>
  <si>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</si>
  <si>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</si>
  <si>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</si>
  <si>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</si>
  <si>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</si>
  <si>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</si>
  <si>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</si>
  <si>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</si>
  <si>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</si>
  <si>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</si>
  <si>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</si>
  <si>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</si>
  <si>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</si>
  <si>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</si>
  <si>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</si>
  <si>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</si>
  <si>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</si>
  <si>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</si>
  <si>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</si>
  <si>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</si>
  <si>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</si>
  <si>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</si>
  <si>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</si>
  <si>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</si>
  <si>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</si>
  <si>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</si>
  <si>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</si>
  <si>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</si>
  <si>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</si>
  <si>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</si>
  <si>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</si>
  <si>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</si>
  <si>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</si>
  <si>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</si>
  <si>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</si>
  <si>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</si>
  <si>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</si>
  <si>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</si>
  <si>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</si>
  <si>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</si>
  <si>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</si>
  <si>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</si>
  <si>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</si>
  <si>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</si>
  <si>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</si>
  <si>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</si>
  <si>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</si>
  <si>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</si>
  <si>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</si>
  <si>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</si>
  <si>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</si>
  <si>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</si>
  <si>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</si>
  <si>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</si>
  <si>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</si>
  <si>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</si>
  <si>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</si>
  <si>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</si>
  <si>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</si>
  <si>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</si>
  <si>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</si>
  <si>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</si>
  <si>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</si>
  <si>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</si>
  <si>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</si>
  <si>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</si>
  <si>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</si>
  <si>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</si>
  <si>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</si>
  <si>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</si>
  <si>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</si>
  <si>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</si>
  <si>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</si>
  <si>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</si>
  <si>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</si>
  <si>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</si>
  <si>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</si>
  <si>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</si>
  <si>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</si>
  <si>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</si>
  <si>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</si>
  <si>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</si>
  <si>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</si>
  <si>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</si>
  <si>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</si>
  <si>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</si>
  <si>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</si>
  <si>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</si>
  <si>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</si>
  <si>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</si>
  <si>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</si>
  <si>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</si>
  <si>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</si>
  <si>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</si>
  <si>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</si>
  <si>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</si>
  <si>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</si>
  <si>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</si>
  <si>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</si>
  <si>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</si>
  <si>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</si>
  <si>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</si>
  <si>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</si>
  <si>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</si>
  <si>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</si>
  <si>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</si>
  <si>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</si>
  <si>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</si>
  <si>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</si>
  <si>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</si>
  <si>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</si>
  <si>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</si>
  <si>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</si>
  <si>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</si>
  <si>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</si>
  <si>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</si>
  <si>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</si>
  <si>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</si>
  <si>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</si>
  <si>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</si>
  <si>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</si>
  <si>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</si>
  <si>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</si>
  <si>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</si>
  <si>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</si>
  <si>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</si>
  <si>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</si>
  <si>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</si>
  <si>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</si>
  <si>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</si>
  <si>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</si>
  <si>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</si>
  <si>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</si>
  <si>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</si>
  <si>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</si>
  <si>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</si>
  <si>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</si>
  <si>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</si>
  <si>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</si>
  <si>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</si>
  <si>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</si>
  <si>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</si>
  <si>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</si>
  <si>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</si>
  <si>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</si>
  <si>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</si>
  <si>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</si>
  <si>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</si>
  <si>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</si>
  <si>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</si>
  <si>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</si>
  <si>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</si>
  <si>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</si>
  <si>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</si>
  <si>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</si>
  <si>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</si>
  <si>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</si>
  <si>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</si>
  <si>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</si>
  <si>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</si>
  <si>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</si>
  <si>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</si>
  <si>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</si>
  <si>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</si>
  <si>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</si>
  <si>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</si>
  <si>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</si>
  <si>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</si>
  <si>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</si>
  <si>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</si>
  <si>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</si>
  <si>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</si>
  <si>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</si>
  <si>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</si>
  <si>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</si>
  <si>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</si>
  <si>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</si>
  <si>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</si>
  <si>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</si>
  <si>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</si>
  <si>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</si>
  <si>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</si>
  <si>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</si>
  <si>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</si>
  <si>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</si>
  <si>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</si>
  <si>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</si>
  <si>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</si>
  <si>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</si>
  <si>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</si>
  <si>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</si>
  <si>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</si>
  <si>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</si>
  <si>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</si>
  <si>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</si>
  <si>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</si>
  <si>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</si>
  <si>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</si>
  <si>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</si>
  <si>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</si>
  <si>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</si>
  <si>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</si>
  <si>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</si>
  <si>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</si>
  <si>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</si>
  <si>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</si>
  <si>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</si>
  <si>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</si>
  <si>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</si>
  <si>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</si>
  <si>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</si>
  <si>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</si>
  <si>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</si>
  <si>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</si>
  <si>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</si>
  <si>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</si>
  <si>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</si>
  <si>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</si>
  <si>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</si>
  <si>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</si>
  <si>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</si>
  <si>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</si>
  <si>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</si>
  <si>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</si>
  <si>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</si>
  <si>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</si>
  <si>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</si>
  <si>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</si>
  <si>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</si>
  <si>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</si>
  <si>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</si>
  <si>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</si>
  <si>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</si>
  <si>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</si>
  <si>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</si>
  <si>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</si>
  <si>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</si>
  <si>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</si>
  <si>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</si>
  <si>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</si>
  <si>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</si>
  <si>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</si>
  <si>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</si>
  <si>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</si>
  <si>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</si>
  <si>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</si>
  <si>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</si>
  <si>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</si>
  <si>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</si>
  <si>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</si>
  <si>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</si>
  <si>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</si>
  <si>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</si>
  <si>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</si>
  <si>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</si>
  <si>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</si>
  <si>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</si>
  <si>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</si>
  <si>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</si>
  <si>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</si>
  <si>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</si>
  <si>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</si>
  <si>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</si>
  <si>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</si>
  <si>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</si>
  <si>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</si>
  <si>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</si>
  <si>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</si>
  <si>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</si>
  <si>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</si>
  <si>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</si>
  <si>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</si>
  <si>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</si>
  <si>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</si>
  <si>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</si>
  <si>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</si>
  <si>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</si>
  <si>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</si>
  <si>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</si>
  <si>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</si>
  <si>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</si>
  <si>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</si>
  <si>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</si>
  <si>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</si>
  <si>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</si>
  <si>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</si>
  <si>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</si>
  <si>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</si>
  <si>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</si>
  <si>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</si>
  <si>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</si>
  <si>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</si>
  <si>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</si>
  <si>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</si>
  <si>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</si>
  <si>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</si>
  <si>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</si>
  <si>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</si>
  <si>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</si>
  <si>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</si>
  <si>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</si>
  <si>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</si>
  <si>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</si>
  <si>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</si>
  <si>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</si>
  <si>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</si>
  <si>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</si>
  <si>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</si>
  <si>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</si>
  <si>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</si>
  <si>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</si>
  <si>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</si>
  <si>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</si>
  <si>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</si>
  <si>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</si>
  <si>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</si>
  <si>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</si>
  <si>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</si>
  <si>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</si>
  <si>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</si>
  <si>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</si>
  <si>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</si>
  <si>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</si>
  <si>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</si>
  <si>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</si>
  <si>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</si>
  <si>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</si>
  <si>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</si>
  <si>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</si>
  <si>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</si>
  <si>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</si>
  <si>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</si>
  <si>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</si>
  <si>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</si>
  <si>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</si>
  <si>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</si>
  <si>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</si>
  <si>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</si>
  <si>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</si>
  <si>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</si>
  <si>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</si>
  <si>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</si>
  <si>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</si>
  <si>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</si>
  <si>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</si>
  <si>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</si>
  <si>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</si>
  <si>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</si>
  <si>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</si>
  <si>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</si>
  <si>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</si>
  <si>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</si>
  <si>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</si>
  <si>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</si>
  <si>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</si>
  <si>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</si>
  <si>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</si>
  <si>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</si>
  <si>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</si>
  <si>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</si>
  <si>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</si>
  <si>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</si>
  <si>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</si>
  <si>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</si>
  <si>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</si>
  <si>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</si>
  <si>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</si>
  <si>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</si>
  <si>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</si>
  <si>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</si>
  <si>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</si>
  <si>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</si>
  <si>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</si>
  <si>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</si>
  <si>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</si>
  <si>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</si>
  <si>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</si>
  <si>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</si>
  <si>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</si>
  <si>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</si>
  <si>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</si>
  <si>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</si>
  <si>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</si>
  <si>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</si>
  <si>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</si>
  <si>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</si>
  <si>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</si>
  <si>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</si>
  <si>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</si>
  <si>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</si>
  <si>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</si>
  <si>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</si>
  <si>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</si>
  <si>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</si>
  <si>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</si>
  <si>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</si>
  <si>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</si>
  <si>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</si>
  <si>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</si>
  <si>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</si>
  <si>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</si>
  <si>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</si>
  <si>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</si>
  <si>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</si>
  <si>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</si>
  <si>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</si>
  <si>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</si>
  <si>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</si>
  <si>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</si>
  <si>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</si>
  <si>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</si>
  <si>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</si>
  <si>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</si>
  <si>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</si>
  <si>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</si>
  <si>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</si>
  <si>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</si>
  <si>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</si>
  <si>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</si>
  <si>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</si>
  <si>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</si>
  <si>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</si>
  <si>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</si>
  <si>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</si>
  <si>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</si>
  <si>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</si>
  <si>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</si>
  <si>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</si>
  <si>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</si>
  <si>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</si>
  <si>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</si>
  <si>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</si>
  <si>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</si>
  <si>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</si>
  <si>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</si>
  <si>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</si>
  <si>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</si>
  <si>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</si>
  <si>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</si>
  <si>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</si>
  <si>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</si>
  <si>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</si>
  <si>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</si>
  <si>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</si>
  <si>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</si>
  <si>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</si>
  <si>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</si>
  <si>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</si>
  <si>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</si>
  <si>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</si>
  <si>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</si>
  <si>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</si>
  <si>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</si>
  <si>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</si>
  <si>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</si>
  <si>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</si>
  <si>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</si>
  <si>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</si>
  <si>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</si>
  <si>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</si>
  <si>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</si>
  <si>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</si>
  <si>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</si>
  <si>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</si>
  <si>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</si>
  <si>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</si>
  <si>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</si>
  <si>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</si>
  <si>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</si>
  <si>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</si>
  <si>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</si>
  <si>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</si>
  <si>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</si>
  <si>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</si>
  <si>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</si>
  <si>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</si>
  <si>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</si>
  <si>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</si>
  <si>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</si>
  <si>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</si>
  <si>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</si>
  <si>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</si>
  <si>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</si>
  <si>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</si>
  <si>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</si>
  <si>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</si>
  <si>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</si>
  <si>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</si>
  <si>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</si>
  <si>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</si>
  <si>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</si>
  <si>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</si>
  <si>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</si>
  <si>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</si>
  <si>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</si>
  <si>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</si>
  <si>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</si>
  <si>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</si>
  <si>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</si>
  <si>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</si>
  <si>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</si>
  <si>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</si>
  <si>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</si>
  <si>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</si>
  <si>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</si>
  <si>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</si>
  <si>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</si>
  <si>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</si>
  <si>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</si>
  <si>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</si>
  <si>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</si>
  <si>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</si>
  <si>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</si>
  <si>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</si>
  <si>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</si>
  <si>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</si>
  <si>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</si>
  <si>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</si>
  <si>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</si>
  <si>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</si>
  <si>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</si>
  <si>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</si>
  <si>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</si>
  <si>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</si>
  <si>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</si>
  <si>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</si>
  <si>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</si>
  <si>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</si>
  <si>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</si>
  <si>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</si>
  <si>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</si>
  <si>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</si>
  <si>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</si>
  <si>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</si>
  <si>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</si>
  <si>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</si>
  <si>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</si>
  <si>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</si>
  <si>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</si>
  <si>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</si>
  <si>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</si>
  <si>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</si>
  <si>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</si>
  <si>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</si>
  <si>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</si>
  <si>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</si>
  <si>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</si>
  <si>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</si>
  <si>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</si>
  <si>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</si>
  <si>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</si>
  <si>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</si>
  <si>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</si>
  <si>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</si>
  <si>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</si>
  <si>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</si>
  <si>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</si>
  <si>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</si>
  <si>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</si>
  <si>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</si>
  <si>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</si>
  <si>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</si>
  <si>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</si>
  <si>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</si>
  <si>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</si>
  <si>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</si>
  <si>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</si>
  <si>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</si>
  <si>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</si>
  <si>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</si>
  <si>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</si>
  <si>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</si>
  <si>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</si>
  <si>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</si>
  <si>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</si>
  <si>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</si>
  <si>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</si>
  <si>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</si>
  <si>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</si>
  <si>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</si>
  <si>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</si>
  <si>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</si>
  <si>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</si>
  <si>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</si>
  <si>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</si>
  <si>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</si>
  <si>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</si>
  <si>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</si>
  <si>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</si>
  <si>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</si>
  <si>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</si>
  <si>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</si>
  <si>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</si>
  <si>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</si>
  <si>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</si>
  <si>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</si>
  <si>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</si>
  <si>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</si>
  <si>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</si>
  <si>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</si>
  <si>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</si>
  <si>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</si>
  <si>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</si>
  <si>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</si>
  <si>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</si>
  <si>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</si>
  <si>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</si>
  <si>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</si>
  <si>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</si>
  <si>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</si>
  <si>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</si>
  <si>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</si>
  <si>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</si>
  <si>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</si>
  <si>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</si>
  <si>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</si>
  <si>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</si>
  <si>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</si>
  <si>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</si>
  <si>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</si>
  <si>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</si>
  <si>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</si>
  <si>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</si>
  <si>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</si>
  <si>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</si>
  <si>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</si>
  <si>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</si>
  <si>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</si>
  <si>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</si>
  <si>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</si>
  <si>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</si>
  <si>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</si>
  <si>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</si>
  <si>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</si>
  <si>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</si>
  <si>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</si>
  <si>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</si>
  <si>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</si>
  <si>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</si>
  <si>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</si>
  <si>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</si>
  <si>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</si>
  <si>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</si>
  <si>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</si>
  <si>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</si>
  <si>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</si>
  <si>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</si>
  <si>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</si>
  <si>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</si>
  <si>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</si>
  <si>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</si>
  <si>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</si>
  <si>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</si>
  <si>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</si>
  <si>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</si>
  <si>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</si>
  <si>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</si>
  <si>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</si>
  <si>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</si>
  <si>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</si>
  <si>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</si>
  <si>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</si>
  <si>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</si>
  <si>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</si>
  <si>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</si>
  <si>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</si>
  <si>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</si>
  <si>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</si>
  <si>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</si>
  <si>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</si>
  <si>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</si>
  <si>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</si>
  <si>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</si>
  <si>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</si>
  <si>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</si>
  <si>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</si>
  <si>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</si>
  <si>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</si>
  <si>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</si>
  <si>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</si>
  <si>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</si>
  <si>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</si>
  <si>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</si>
  <si>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</si>
  <si>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</si>
  <si>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</si>
  <si>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</si>
  <si>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</si>
  <si>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</si>
  <si>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</si>
  <si>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</si>
  <si>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</si>
  <si>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</si>
  <si>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</si>
  <si>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</si>
  <si>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</si>
  <si>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</si>
  <si>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</si>
  <si>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</si>
  <si>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</si>
  <si>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</si>
  <si>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</si>
  <si>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</si>
  <si>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</si>
  <si>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</si>
  <si>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</si>
  <si>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</si>
  <si>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</si>
  <si>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</si>
  <si>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</si>
  <si>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</si>
  <si>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</si>
  <si>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</si>
  <si>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</si>
  <si>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</si>
  <si>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</si>
  <si>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</si>
  <si>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</si>
  <si>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</si>
  <si>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</si>
  <si>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</si>
  <si>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</si>
  <si>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</si>
  <si>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</si>
  <si>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</si>
  <si>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</si>
  <si>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</si>
  <si>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</si>
  <si>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</si>
  <si>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</si>
  <si>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</si>
  <si>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</si>
  <si>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</si>
  <si>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</si>
  <si>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</si>
  <si>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</si>
  <si>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</si>
  <si>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</si>
  <si>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</si>
  <si>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</si>
  <si>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</si>
  <si>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</si>
  <si>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</si>
  <si>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</si>
  <si>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</si>
  <si>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</si>
  <si>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</si>
  <si>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</si>
  <si>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</si>
  <si>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</si>
  <si>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</si>
  <si>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</si>
  <si>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</si>
  <si>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</si>
  <si>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</si>
  <si>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</si>
  <si>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</si>
  <si>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</si>
  <si>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</si>
  <si>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</si>
  <si>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</si>
  <si>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</si>
  <si>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</si>
  <si>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</si>
  <si>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</si>
  <si>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</si>
  <si>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</si>
  <si>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</si>
  <si>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</si>
  <si>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</si>
  <si>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</si>
  <si>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</si>
  <si>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</si>
  <si>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</si>
  <si>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</si>
  <si>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</si>
  <si>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</si>
  <si>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</si>
  <si>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</si>
  <si>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</si>
  <si>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</si>
  <si>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</si>
  <si>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</si>
  <si>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</si>
  <si>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</si>
  <si>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</si>
  <si>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</si>
  <si>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</si>
  <si>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</si>
  <si>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</si>
  <si>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</si>
  <si>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</si>
  <si>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</si>
  <si>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</si>
  <si>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</si>
  <si>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</si>
  <si>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</si>
  <si>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</si>
  <si>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</si>
  <si>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</si>
  <si>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</si>
  <si>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</si>
  <si>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</si>
  <si>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</si>
  <si>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</si>
  <si>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</si>
  <si>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</si>
  <si>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</si>
  <si>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</si>
  <si>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</si>
  <si>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</si>
  <si>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</si>
  <si>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</si>
  <si>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</si>
  <si>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</si>
  <si>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</si>
  <si>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</si>
  <si>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</si>
  <si>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</si>
  <si>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</si>
  <si>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</si>
  <si>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</si>
  <si>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</si>
  <si>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</si>
  <si>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</si>
  <si>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</si>
  <si>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</si>
  <si>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</si>
  <si>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</si>
  <si>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</si>
  <si>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</si>
  <si>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</si>
  <si>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</si>
  <si>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</si>
  <si>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</si>
  <si>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</si>
  <si>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</si>
  <si>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</si>
  <si>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</si>
  <si>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</si>
  <si>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</si>
  <si>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</si>
  <si>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</si>
  <si>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</si>
  <si>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</si>
  <si>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</si>
  <si>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</si>
  <si>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</si>
  <si>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</si>
  <si>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</si>
  <si>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</si>
  <si>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</si>
  <si>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</si>
  <si>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</si>
  <si>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</si>
  <si>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</si>
  <si>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</si>
  <si>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</si>
  <si>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</si>
  <si>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</si>
  <si>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</si>
  <si>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</si>
  <si>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</si>
  <si>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</si>
  <si>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</si>
  <si>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</si>
  <si>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</si>
  <si>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</si>
  <si>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</si>
  <si>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</si>
  <si>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</si>
  <si>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</si>
  <si>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</si>
  <si>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</si>
  <si>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</si>
  <si>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</si>
  <si>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</si>
  <si>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</si>
  <si>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</si>
  <si>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</si>
  <si>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</si>
  <si>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</si>
  <si>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</si>
  <si>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</si>
  <si>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</si>
  <si>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</si>
  <si>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</si>
  <si>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</si>
  <si>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</si>
  <si>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</si>
  <si>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</si>
  <si>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</si>
  <si>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</si>
  <si>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</si>
  <si>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</si>
  <si>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</si>
  <si>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</si>
  <si>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</si>
  <si>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</si>
  <si>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</si>
  <si>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</si>
  <si>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</si>
  <si>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</si>
  <si>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</si>
  <si>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</si>
  <si>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</si>
  <si>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</si>
  <si>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</si>
  <si>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</si>
  <si>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</si>
  <si>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</si>
  <si>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</si>
  <si>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</si>
  <si>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</si>
  <si>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</si>
  <si>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</si>
  <si>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</si>
  <si>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</si>
  <si>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</si>
  <si>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</si>
  <si>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</si>
  <si>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</si>
  <si>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</si>
  <si>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</si>
  <si>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</si>
  <si>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</si>
  <si>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</si>
  <si>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</si>
  <si>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</si>
  <si>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</si>
  <si>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</si>
  <si>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</si>
  <si>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</si>
  <si>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</si>
  <si>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</si>
  <si>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</si>
  <si>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</si>
  <si>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</si>
  <si>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</si>
  <si>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</si>
  <si>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</si>
  <si>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</si>
  <si>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</si>
  <si>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</si>
  <si>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</si>
  <si>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</si>
  <si>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</si>
  <si>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</si>
  <si>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</si>
  <si>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</si>
  <si>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</si>
  <si>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</si>
  <si>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</si>
  <si>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</si>
  <si>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</si>
  <si>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</si>
  <si>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</si>
  <si>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</si>
  <si>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</si>
  <si>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</si>
  <si>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</si>
  <si>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</si>
  <si>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</si>
  <si>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</si>
  <si>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</si>
  <si>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</si>
  <si>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</si>
  <si>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</si>
  <si>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</si>
  <si>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</si>
  <si>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</si>
  <si>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</si>
  <si>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</si>
  <si>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</si>
  <si>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</si>
  <si>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</si>
  <si>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</si>
  <si>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</si>
  <si>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</si>
  <si>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</si>
  <si>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</si>
  <si>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</si>
  <si>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</si>
  <si>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</si>
  <si>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</si>
  <si>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</si>
  <si>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</si>
  <si>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</si>
  <si>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</si>
  <si>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</si>
  <si>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</si>
  <si>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</si>
  <si>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</si>
  <si>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</si>
  <si>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</si>
  <si>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</si>
  <si>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</si>
  <si>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</si>
  <si>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</si>
  <si>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</si>
  <si>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</si>
  <si>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</si>
  <si>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</si>
  <si>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</si>
  <si>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</si>
  <si>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</si>
  <si>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</si>
  <si>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</si>
  <si>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</si>
  <si>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</si>
  <si>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</si>
  <si>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</si>
  <si>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</si>
  <si>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</si>
  <si>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</si>
  <si>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</si>
  <si>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</si>
  <si>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</si>
  <si>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</si>
  <si>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</si>
  <si>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</si>
  <si>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</si>
  <si>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</si>
  <si>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</si>
  <si>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</si>
  <si>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</si>
  <si>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</si>
  <si>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</si>
  <si>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</si>
  <si>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</si>
  <si>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</si>
  <si>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</si>
  <si>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</si>
  <si>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</si>
  <si>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</si>
  <si>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</si>
  <si>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</si>
  <si>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</si>
  <si>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</si>
  <si>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</si>
  <si>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</si>
  <si>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</si>
  <si>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</si>
  <si>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</si>
  <si>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</si>
  <si>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</si>
  <si>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</si>
  <si>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</si>
  <si>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</si>
  <si>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</si>
  <si>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</si>
  <si>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</si>
  <si>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</si>
  <si>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</si>
  <si>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</si>
  <si>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</si>
  <si>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</si>
  <si>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</si>
  <si>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</si>
  <si>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</si>
  <si>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</si>
  <si>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</si>
  <si>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</si>
  <si>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</si>
  <si>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</si>
  <si>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</si>
  <si>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</si>
  <si>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</si>
  <si>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</si>
  <si>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</si>
  <si>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</si>
  <si>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</si>
  <si>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</si>
  <si>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</si>
  <si>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</si>
  <si>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</si>
  <si>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</si>
  <si>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</si>
  <si>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</si>
  <si>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</si>
  <si>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</si>
  <si>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</si>
  <si>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</si>
  <si>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</si>
  <si>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</si>
  <si>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</si>
  <si>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</si>
  <si>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</si>
  <si>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</si>
  <si>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</si>
  <si>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</si>
  <si>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</si>
  <si>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</si>
  <si>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</si>
  <si>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</si>
  <si>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</si>
  <si>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</si>
  <si>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</si>
  <si>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</si>
  <si>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</si>
  <si>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</si>
  <si>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</si>
  <si>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</si>
  <si>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</si>
  <si>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</si>
  <si>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</si>
  <si>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</si>
  <si>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</si>
  <si>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</si>
  <si>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</si>
  <si>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</si>
  <si>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</si>
  <si>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</si>
  <si>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</si>
  <si>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</si>
  <si>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</si>
  <si>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</si>
  <si>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</si>
  <si>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</si>
  <si>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</si>
  <si>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</si>
  <si>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</si>
  <si>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</si>
  <si>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</si>
  <si>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</si>
  <si>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</si>
  <si>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</si>
  <si>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</si>
  <si>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</si>
  <si>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</si>
  <si>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</si>
  <si>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</si>
  <si>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</si>
  <si>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</si>
  <si>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</si>
  <si>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</si>
  <si>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</si>
  <si>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</si>
  <si>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</si>
  <si>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</si>
  <si>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</si>
  <si>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</si>
  <si>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</si>
  <si>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</si>
  <si>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</si>
  <si>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</si>
  <si>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</si>
  <si>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</si>
  <si>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</si>
  <si>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</si>
  <si>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</si>
  <si>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</si>
  <si>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</si>
  <si>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</si>
  <si>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</si>
  <si>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</si>
  <si>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</si>
  <si>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</si>
  <si>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</si>
  <si>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</si>
  <si>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</si>
  <si>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</si>
  <si>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</si>
  <si>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</si>
  <si>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</si>
  <si>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</si>
  <si>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</si>
  <si>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</si>
  <si>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</si>
  <si>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</si>
  <si>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</si>
  <si>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</si>
  <si>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</si>
  <si>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</si>
  <si>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</si>
  <si>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</si>
  <si>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</si>
  <si>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</si>
  <si>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</si>
  <si>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</si>
  <si>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</si>
  <si>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</si>
  <si>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</si>
  <si>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</si>
  <si>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</si>
  <si>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</si>
  <si>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</si>
  <si>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</si>
  <si>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</si>
  <si>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</si>
  <si>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</si>
  <si>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</si>
  <si>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</si>
  <si>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</si>
  <si>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</si>
  <si>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</si>
  <si>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</si>
  <si>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</si>
  <si>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</si>
  <si>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</si>
  <si>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</si>
  <si>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</si>
  <si>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</si>
  <si>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</si>
  <si>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</si>
  <si>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</si>
  <si>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</si>
  <si>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</si>
  <si>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</si>
  <si>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</si>
  <si>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</si>
  <si>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</si>
  <si>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</si>
  <si>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</si>
  <si>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</si>
  <si>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</si>
  <si>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</si>
  <si>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</si>
  <si>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</si>
  <si>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</si>
  <si>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</si>
  <si>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</si>
  <si>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</si>
  <si>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</si>
  <si>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</si>
  <si>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</si>
  <si>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</si>
  <si>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</si>
  <si>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</si>
  <si>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</si>
  <si>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</si>
  <si>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</si>
  <si>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</si>
  <si>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</si>
  <si>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</si>
  <si>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</si>
  <si>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</si>
  <si>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</si>
  <si>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</si>
  <si>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</si>
  <si>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</si>
  <si>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</si>
  <si>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</si>
  <si>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</si>
  <si>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</si>
  <si>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</si>
  <si>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</si>
  <si>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</si>
  <si>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</si>
  <si>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</si>
  <si>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</si>
  <si>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</si>
  <si>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</si>
  <si>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</si>
  <si>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</si>
  <si>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</si>
  <si>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</si>
  <si>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</si>
  <si>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</si>
  <si>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</si>
  <si>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</si>
  <si>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</si>
  <si>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</si>
  <si>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</si>
  <si>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</si>
  <si>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</si>
  <si>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</si>
  <si>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</si>
  <si>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</si>
  <si>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</si>
  <si>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</si>
  <si>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</si>
  <si>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</si>
  <si>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</si>
  <si>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</si>
  <si>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</si>
  <si>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</si>
  <si>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</si>
  <si>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</si>
  <si>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</si>
  <si>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</si>
  <si>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</si>
  <si>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</si>
  <si>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</si>
  <si>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</si>
  <si>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</si>
  <si>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</si>
  <si>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</si>
  <si>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</si>
  <si>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</si>
  <si>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</si>
  <si>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</si>
  <si>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</si>
  <si>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</si>
  <si>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</si>
  <si>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</si>
  <si>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</si>
  <si>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</si>
  <si>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</si>
  <si>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</si>
  <si>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</si>
  <si>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</si>
  <si>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</si>
  <si>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</si>
  <si>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</si>
  <si>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</si>
  <si>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</si>
  <si>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</si>
  <si>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</si>
  <si>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</si>
  <si>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</si>
  <si>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</si>
  <si>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</si>
  <si>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</si>
  <si>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</si>
  <si>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</si>
  <si>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</si>
  <si>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</si>
  <si>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</si>
  <si>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</si>
  <si>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</si>
  <si>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</si>
  <si>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</si>
  <si>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</si>
  <si>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</si>
  <si>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</si>
  <si>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</si>
  <si>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</si>
  <si>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</si>
  <si>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</si>
  <si>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</si>
  <si>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</si>
  <si>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</si>
  <si>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</si>
  <si>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</si>
  <si>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</si>
  <si>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</si>
  <si>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</si>
  <si>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</si>
  <si>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</si>
  <si>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</si>
  <si>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</si>
  <si>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</si>
  <si>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</si>
  <si>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</si>
  <si>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</si>
  <si>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</si>
  <si>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</si>
  <si>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</si>
  <si>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</si>
  <si>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</si>
  <si>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</si>
  <si>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</si>
  <si>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</si>
  <si>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</si>
  <si>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</si>
  <si>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</si>
  <si>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</si>
  <si>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</si>
  <si>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</si>
  <si>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</si>
  <si>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</si>
  <si>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</si>
  <si>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</si>
  <si>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</si>
  <si>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</si>
  <si>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</si>
  <si>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</si>
  <si>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</si>
  <si>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</si>
  <si>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</si>
  <si>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</si>
  <si>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</si>
  <si>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</si>
  <si>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</si>
  <si>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</si>
  <si>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</si>
  <si>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</si>
  <si>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</si>
  <si>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</si>
  <si>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</si>
  <si>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</si>
  <si>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</si>
  <si>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</si>
  <si>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</si>
  <si>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</si>
  <si>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</si>
  <si>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</si>
  <si>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</si>
  <si>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</si>
  <si>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</si>
  <si>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</si>
  <si>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</si>
  <si>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</si>
  <si>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</si>
  <si>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</si>
  <si>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</si>
  <si>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</si>
  <si>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</si>
  <si>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</si>
  <si>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</si>
  <si>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</si>
  <si>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</si>
  <si>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</si>
  <si>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</si>
  <si>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</si>
  <si>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</si>
  <si>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</si>
  <si>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</si>
  <si>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</si>
  <si>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</si>
  <si>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</si>
  <si>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</si>
  <si>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</si>
  <si>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</si>
  <si>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</si>
  <si>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</si>
  <si>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</si>
  <si>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</si>
  <si>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</si>
  <si>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</si>
  <si>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</si>
  <si>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</si>
  <si>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</si>
  <si>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</si>
  <si>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</si>
  <si>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</si>
  <si>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</si>
  <si>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</si>
  <si>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</si>
  <si>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</si>
  <si>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</si>
  <si>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</si>
  <si>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</si>
  <si>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</si>
  <si>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</si>
  <si>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</si>
  <si>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</si>
  <si>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</si>
  <si>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</si>
  <si>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</si>
  <si>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</si>
  <si>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</si>
  <si>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</si>
  <si>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</si>
  <si>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</si>
  <si>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</si>
  <si>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</si>
  <si>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</si>
  <si>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</si>
  <si>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</si>
  <si>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</si>
  <si>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</si>
  <si>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</si>
  <si>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</si>
  <si>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</si>
  <si>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</si>
  <si>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</si>
  <si>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</si>
  <si>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</si>
  <si>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</si>
  <si>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</si>
  <si>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</si>
  <si>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</si>
  <si>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</si>
  <si>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</si>
  <si>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</si>
  <si>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</si>
  <si>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</si>
  <si>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</si>
  <si>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</si>
  <si>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</si>
  <si>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</si>
  <si>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</si>
  <si>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</si>
  <si>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</si>
  <si>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</si>
  <si>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</si>
  <si>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</si>
  <si>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</si>
  <si>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</si>
  <si>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</si>
  <si>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</si>
  <si>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</si>
  <si>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</si>
  <si>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</si>
  <si>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</si>
  <si>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</si>
  <si>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</si>
  <si>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</si>
  <si>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</si>
  <si>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</si>
  <si>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</si>
  <si>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</si>
  <si>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</si>
  <si>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</si>
  <si>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</si>
  <si>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</si>
  <si>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</si>
  <si>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</si>
  <si>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</si>
  <si>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</si>
  <si>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</si>
  <si>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</si>
  <si>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</si>
  <si>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</si>
  <si>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</si>
  <si>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</si>
  <si>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</si>
  <si>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</si>
  <si>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</si>
  <si>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</si>
  <si>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</si>
  <si>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</si>
  <si>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</si>
  <si>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</si>
  <si>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</si>
  <si>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</si>
  <si>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</si>
  <si>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</si>
  <si>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</si>
  <si>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</si>
  <si>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</si>
  <si>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</si>
  <si>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</si>
  <si>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</si>
  <si>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</si>
  <si>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</si>
  <si>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</si>
  <si>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</si>
  <si>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</si>
  <si>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</si>
  <si>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</si>
  <si>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</si>
  <si>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</si>
  <si>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</si>
  <si>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</si>
  <si>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</si>
  <si>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</si>
  <si>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</si>
  <si>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</si>
  <si>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</si>
  <si>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</si>
  <si>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</si>
  <si>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</si>
  <si>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</si>
  <si>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</si>
  <si>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</si>
  <si>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</si>
  <si>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</si>
  <si>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</si>
  <si>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</si>
  <si>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</si>
  <si>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</si>
  <si>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</si>
  <si>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</si>
  <si>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</si>
  <si>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</si>
  <si>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</si>
  <si>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</si>
  <si>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</si>
  <si>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</si>
  <si>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</si>
  <si>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</si>
  <si>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</si>
  <si>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</si>
  <si>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</si>
  <si>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</si>
  <si>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</si>
  <si>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</si>
  <si>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</si>
  <si>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</si>
  <si>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</si>
  <si>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</si>
  <si>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</si>
  <si>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</si>
  <si>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</si>
  <si>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</si>
  <si>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</si>
  <si>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</si>
  <si>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</si>
  <si>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</si>
  <si>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</si>
  <si>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</si>
  <si>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</si>
  <si>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</si>
  <si>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</si>
  <si>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</si>
  <si>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</si>
  <si>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</si>
  <si>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</si>
  <si>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</si>
  <si>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</si>
  <si>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</si>
  <si>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</si>
  <si>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</si>
  <si>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</si>
  <si>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</si>
  <si>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</si>
  <si>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</si>
  <si>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</si>
  <si>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</si>
  <si>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</si>
  <si>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</si>
  <si>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</si>
  <si>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</si>
  <si>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</si>
  <si>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</si>
  <si>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</si>
  <si>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</si>
  <si>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</si>
  <si>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</si>
  <si>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</si>
  <si>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</si>
  <si>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</si>
  <si>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</si>
  <si>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</si>
  <si>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</si>
  <si>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</si>
  <si>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</si>
  <si>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</si>
  <si>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</si>
  <si>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</si>
  <si>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</si>
  <si>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</si>
  <si>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</si>
  <si>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</si>
  <si>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</si>
  <si>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</si>
  <si>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</si>
  <si>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</si>
  <si>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</si>
  <si>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</si>
  <si>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</si>
  <si>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</si>
  <si>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</si>
  <si>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</si>
  <si>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</si>
  <si>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</si>
  <si>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</si>
  <si>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</si>
  <si>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</si>
  <si>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</si>
  <si>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</si>
  <si>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</si>
  <si>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</si>
  <si>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</si>
  <si>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</si>
  <si>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</si>
  <si>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</si>
  <si>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</si>
  <si>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</si>
  <si>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</si>
  <si>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</si>
  <si>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</si>
  <si>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</si>
  <si>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</si>
  <si>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</si>
  <si>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</si>
  <si>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</si>
  <si>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</si>
  <si>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</si>
  <si>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</si>
  <si>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</si>
  <si>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</si>
  <si>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</si>
  <si>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</si>
  <si>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</si>
  <si>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</si>
  <si>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</si>
  <si>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</si>
  <si>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</si>
  <si>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</si>
  <si>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</si>
  <si>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</si>
  <si>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</si>
  <si>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</si>
  <si>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</si>
  <si>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</si>
  <si>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</si>
  <si>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</si>
  <si>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</si>
  <si>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</si>
  <si>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</si>
  <si>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</si>
  <si>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</si>
  <si>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</si>
  <si>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</si>
  <si>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</si>
  <si>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</si>
  <si>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</si>
  <si>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</si>
  <si>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</si>
  <si>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</si>
  <si>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</si>
  <si>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</si>
  <si>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</si>
  <si>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</si>
  <si>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</si>
  <si>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</si>
  <si>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</si>
  <si>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</si>
  <si>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</si>
  <si>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</si>
  <si>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</si>
  <si>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</si>
  <si>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</si>
  <si>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</si>
  <si>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</si>
  <si>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</si>
  <si>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</si>
  <si>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</si>
  <si>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</si>
  <si>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</si>
  <si>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</si>
  <si>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</si>
  <si>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</si>
  <si>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</si>
  <si>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</si>
  <si>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</si>
  <si>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</si>
  <si>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</si>
  <si>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</si>
  <si>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</si>
  <si>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</si>
  <si>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</si>
  <si>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</si>
  <si>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</si>
  <si>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</si>
  <si>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</si>
  <si>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</si>
  <si>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</si>
  <si>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</si>
  <si>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</si>
  <si>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</si>
  <si>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</si>
  <si>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</si>
  <si>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</si>
  <si>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</si>
  <si>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</si>
  <si>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</si>
  <si>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</si>
  <si>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</si>
  <si>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</si>
  <si>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</si>
  <si>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</si>
  <si>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</si>
  <si>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</si>
  <si>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</si>
  <si>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</si>
  <si>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</si>
  <si>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</si>
  <si>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</si>
  <si>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</si>
  <si>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</si>
  <si>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</si>
  <si>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</si>
  <si>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</si>
  <si>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</si>
  <si>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</si>
  <si>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</si>
  <si>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</si>
  <si>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</si>
  <si>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</si>
  <si>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</si>
  <si>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</si>
  <si>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</si>
  <si>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</si>
  <si>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</si>
  <si>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</si>
  <si>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</si>
  <si>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</si>
  <si>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</si>
  <si>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</si>
  <si>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</si>
  <si>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</si>
  <si>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</si>
  <si>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</si>
  <si>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</si>
  <si>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</si>
  <si>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</si>
  <si>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</si>
  <si>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</si>
  <si>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</si>
  <si>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</si>
  <si>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</si>
  <si>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</si>
  <si>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</si>
  <si>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</si>
  <si>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</si>
  <si>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</si>
  <si>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</si>
  <si>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</si>
  <si>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</si>
  <si>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</si>
  <si>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</si>
  <si>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</si>
  <si>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</si>
  <si>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</si>
  <si>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</si>
  <si>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</si>
  <si>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</si>
  <si>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</si>
  <si>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</si>
  <si>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</si>
  <si>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</si>
  <si>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</si>
  <si>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</si>
  <si>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</si>
  <si>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</si>
  <si>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</si>
  <si>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</si>
  <si>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</si>
  <si>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</si>
  <si>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</si>
  <si>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</si>
  <si>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</si>
  <si>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</si>
  <si>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</si>
  <si>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</si>
  <si>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</si>
  <si>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</si>
  <si>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</si>
  <si>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</si>
  <si>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</si>
  <si>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</si>
  <si>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</si>
  <si>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</si>
  <si>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</si>
  <si>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</si>
  <si>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</si>
  <si>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</si>
  <si>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</si>
  <si>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</si>
  <si>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</si>
  <si>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</si>
  <si>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</si>
  <si>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</si>
  <si>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</si>
  <si>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</si>
  <si>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</si>
  <si>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</si>
  <si>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</si>
  <si>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</si>
  <si>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</si>
  <si>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</si>
  <si>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</si>
  <si>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</si>
  <si>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</si>
  <si>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</si>
  <si>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</si>
  <si>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</si>
  <si>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</si>
  <si>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</si>
  <si>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</si>
  <si>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</si>
  <si>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</si>
  <si>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</si>
  <si>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</si>
  <si>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</si>
  <si>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</si>
  <si>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</si>
  <si>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</si>
  <si>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</si>
  <si>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</si>
  <si>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</si>
  <si>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</si>
  <si>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</si>
  <si>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</si>
  <si>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</si>
  <si>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</si>
  <si>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</si>
  <si>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</si>
  <si>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</si>
  <si>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</si>
  <si>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</si>
  <si>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</si>
  <si>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</si>
  <si>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</si>
  <si>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</si>
  <si>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</si>
  <si>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</si>
  <si>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</si>
  <si>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</si>
  <si>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</si>
  <si>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</si>
  <si>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</si>
  <si>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</si>
  <si>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</si>
  <si>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</si>
  <si>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</si>
  <si>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</si>
  <si>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</si>
  <si>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</si>
  <si>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</si>
  <si>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</si>
  <si>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</si>
  <si>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</si>
  <si>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</si>
  <si>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</si>
  <si>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</si>
  <si>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</si>
  <si>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</si>
  <si>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</si>
  <si>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</si>
  <si>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</si>
  <si>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</si>
  <si>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</si>
  <si>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</si>
  <si>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</si>
  <si>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</si>
  <si>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</si>
  <si>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</si>
  <si>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</si>
  <si>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</si>
  <si>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</si>
  <si>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</si>
  <si>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</si>
  <si>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</si>
  <si>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</si>
  <si>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</si>
  <si>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</si>
  <si>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</si>
  <si>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</si>
  <si>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</si>
  <si>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</si>
  <si>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</si>
  <si>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</si>
  <si>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</si>
  <si>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</si>
  <si>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</si>
  <si>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</si>
  <si>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</si>
  <si>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</si>
  <si>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</si>
  <si>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</si>
  <si>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</si>
  <si>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</si>
  <si>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</si>
  <si>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</si>
  <si>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</si>
  <si>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</si>
  <si>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</si>
  <si>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</si>
  <si>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</si>
  <si>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</si>
  <si>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</si>
  <si>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</si>
  <si>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</si>
  <si>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</si>
  <si>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</si>
  <si>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</si>
  <si>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</si>
  <si>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</si>
  <si>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</si>
  <si>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</si>
  <si>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</si>
  <si>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</si>
  <si>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</si>
  <si>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</si>
  <si>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</si>
  <si>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</si>
  <si>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</si>
  <si>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</si>
  <si>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</si>
  <si>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</si>
  <si>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</si>
  <si>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</si>
  <si>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</si>
  <si>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</si>
  <si>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</si>
  <si>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</si>
  <si>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</si>
  <si>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</si>
  <si>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</si>
  <si>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</si>
  <si>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</si>
  <si>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</si>
  <si>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</si>
  <si>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</si>
  <si>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</si>
  <si>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</si>
  <si>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</si>
  <si>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</si>
  <si>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</si>
  <si>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</si>
  <si>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</si>
  <si>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</si>
  <si>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</si>
  <si>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</si>
  <si>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</si>
  <si>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</si>
  <si>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</si>
  <si>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</si>
  <si>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</si>
  <si>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</si>
  <si>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</si>
  <si>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</si>
  <si>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</si>
  <si>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</si>
  <si>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</si>
  <si>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</si>
  <si>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</si>
  <si>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</si>
  <si>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</si>
  <si>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</si>
  <si>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</si>
  <si>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</si>
  <si>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</si>
  <si>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</si>
  <si>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</si>
  <si>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</si>
  <si>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</si>
  <si>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</si>
  <si>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</si>
  <si>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</si>
  <si>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</si>
  <si>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</si>
  <si>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</si>
  <si>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</si>
  <si>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</si>
  <si>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</si>
  <si>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</si>
  <si>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</si>
  <si>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</si>
  <si>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</si>
  <si>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</si>
  <si>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</si>
  <si>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</si>
  <si>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</si>
  <si>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</si>
  <si>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</si>
  <si>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</si>
  <si>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</si>
  <si>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</si>
  <si>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</si>
  <si>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</si>
  <si>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</si>
  <si>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</si>
  <si>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</si>
  <si>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</si>
  <si>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</si>
  <si>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</si>
  <si>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</si>
  <si>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</si>
  <si>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</si>
  <si>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</si>
  <si>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</si>
  <si>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</si>
  <si>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</si>
  <si>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</si>
  <si>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</si>
  <si>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</si>
  <si>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</si>
  <si>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</si>
  <si>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</si>
  <si>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</si>
  <si>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</si>
  <si>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</si>
  <si>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</si>
  <si>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</si>
  <si>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</si>
  <si>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</si>
  <si>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</si>
  <si>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</si>
  <si>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</si>
  <si>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</si>
  <si>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</si>
  <si>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</si>
  <si>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</si>
  <si>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</si>
  <si>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</si>
  <si>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</si>
  <si>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</si>
  <si>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</si>
  <si>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</si>
  <si>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</si>
  <si>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</si>
  <si>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</si>
  <si>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</si>
  <si>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</si>
  <si>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</si>
  <si>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</si>
  <si>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</si>
  <si>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</si>
  <si>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</si>
  <si>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</si>
  <si>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</si>
  <si>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</si>
  <si>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</si>
  <si>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</si>
  <si>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</si>
  <si>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</si>
  <si>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</si>
  <si>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</si>
  <si>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</si>
  <si>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</si>
  <si>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</si>
  <si>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</si>
  <si>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</si>
  <si>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</si>
  <si>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</si>
  <si>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</si>
  <si>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</si>
  <si>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</si>
  <si>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</si>
  <si>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</si>
  <si>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</si>
  <si>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</si>
  <si>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</si>
  <si>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</si>
  <si>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</si>
  <si>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</si>
  <si>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</si>
  <si>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</si>
  <si>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</si>
  <si>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</si>
  <si>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</si>
  <si>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</si>
  <si>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</si>
  <si>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</si>
  <si>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</si>
  <si>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</si>
  <si>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</si>
  <si>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</si>
  <si>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</si>
  <si>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</si>
  <si>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</si>
  <si>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</si>
  <si>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</si>
  <si>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</si>
  <si>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</si>
  <si>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</si>
  <si>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</si>
  <si>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</si>
  <si>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</si>
  <si>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</si>
  <si>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</si>
  <si>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</si>
  <si>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</si>
  <si>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</si>
  <si>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</si>
  <si>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</si>
  <si>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</si>
  <si>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</si>
  <si>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</si>
  <si>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</si>
  <si>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</si>
  <si>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</si>
  <si>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</si>
  <si>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</si>
  <si>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</si>
  <si>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</si>
  <si>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</si>
  <si>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</si>
  <si>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</si>
  <si>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</si>
  <si>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</si>
  <si>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</si>
  <si>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</si>
  <si>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</si>
  <si>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</si>
  <si>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</si>
  <si>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</si>
  <si>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</si>
  <si>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</si>
  <si>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</si>
  <si>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</si>
  <si>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</si>
  <si>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</si>
  <si>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</si>
  <si>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</si>
  <si>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</si>
  <si>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</si>
  <si>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</si>
  <si>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</si>
  <si>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</si>
  <si>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</si>
  <si>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</si>
  <si>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</si>
  <si>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</si>
  <si>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</si>
  <si>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</si>
  <si>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</si>
  <si>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</si>
  <si>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</si>
  <si>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</si>
  <si>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</si>
  <si>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</si>
  <si>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</si>
  <si>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</si>
  <si>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</si>
  <si>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</si>
  <si>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</si>
  <si>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</si>
  <si>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</si>
  <si>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</si>
  <si>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</si>
  <si>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</si>
  <si>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</si>
  <si>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</si>
  <si>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</si>
  <si>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</si>
  <si>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</si>
  <si>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</si>
  <si>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</si>
  <si>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</si>
  <si>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</si>
  <si>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</si>
  <si>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</si>
  <si>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</si>
  <si>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</si>
  <si>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</si>
  <si>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</si>
  <si>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</si>
  <si>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</si>
  <si>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</si>
  <si>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</si>
  <si>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</si>
  <si>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</si>
  <si>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</si>
  <si>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</si>
  <si>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</si>
  <si>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</si>
  <si>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</si>
  <si>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</si>
  <si>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</si>
  <si>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</si>
  <si>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</si>
  <si>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</si>
  <si>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</si>
  <si>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</si>
  <si>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</si>
  <si>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</si>
  <si>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</si>
  <si>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</si>
  <si>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</si>
  <si>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</si>
  <si>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</si>
  <si>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</si>
  <si>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</si>
  <si>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</si>
  <si>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</si>
  <si>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</si>
  <si>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</si>
  <si>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</si>
  <si>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</si>
  <si>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</si>
  <si>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</si>
  <si>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</si>
  <si>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</si>
  <si>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</si>
  <si>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</si>
  <si>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</si>
  <si>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</si>
  <si>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</si>
  <si>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</si>
  <si>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</si>
  <si>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</si>
  <si>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</si>
  <si>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</si>
  <si>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</si>
  <si>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</si>
  <si>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</si>
  <si>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</si>
  <si>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</si>
  <si>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</si>
  <si>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</si>
  <si>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</si>
  <si>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</si>
  <si>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</si>
  <si>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</si>
  <si>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</si>
  <si>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</si>
  <si>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</si>
  <si>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</si>
  <si>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</si>
  <si>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</si>
  <si>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</si>
  <si>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</si>
  <si>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</si>
  <si>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</si>
  <si>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</si>
  <si>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</si>
  <si>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</si>
  <si>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</si>
  <si>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</si>
  <si>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</si>
  <si>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</si>
  <si>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</si>
  <si>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</si>
  <si>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</si>
  <si>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</si>
  <si>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</si>
  <si>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</si>
  <si>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</si>
  <si>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</si>
  <si>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</si>
  <si>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</si>
  <si>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</si>
  <si>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</si>
  <si>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</si>
  <si>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</si>
  <si>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</si>
  <si>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</si>
  <si>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</si>
  <si>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</si>
  <si>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</si>
  <si>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</si>
  <si>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</si>
  <si>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</si>
  <si>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</si>
  <si>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</si>
  <si>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</si>
  <si>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</si>
  <si>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</si>
  <si>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</si>
  <si>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</si>
  <si>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</si>
  <si>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</si>
  <si>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</si>
  <si>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</si>
  <si>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</si>
  <si>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</si>
  <si>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</si>
  <si>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</si>
  <si>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</si>
  <si>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</si>
  <si>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</si>
  <si>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</si>
  <si>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</si>
  <si>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</si>
  <si>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</si>
  <si>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</si>
  <si>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</si>
  <si>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</si>
  <si>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</si>
  <si>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</si>
  <si>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</si>
  <si>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</si>
  <si>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</si>
  <si>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</si>
  <si>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</si>
  <si>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</si>
  <si>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</si>
  <si>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</si>
  <si>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</si>
  <si>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</si>
  <si>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</si>
  <si>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</si>
  <si>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</si>
  <si>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</si>
  <si>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</si>
  <si>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</si>
  <si>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</si>
  <si>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</si>
  <si>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</si>
  <si>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</si>
  <si>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</si>
  <si>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</si>
  <si>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</si>
  <si>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</si>
  <si>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</si>
  <si>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</si>
  <si>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</si>
  <si>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</si>
  <si>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</si>
  <si>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</si>
  <si>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</si>
  <si>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</si>
  <si>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</si>
  <si>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</si>
  <si>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</si>
  <si>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</si>
  <si>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</si>
  <si>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</si>
  <si>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</si>
  <si>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</si>
  <si>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</si>
  <si>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</si>
  <si>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</si>
  <si>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</si>
  <si>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</si>
  <si>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</si>
  <si>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</si>
  <si>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</si>
  <si>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</si>
  <si>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</si>
  <si>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</si>
  <si>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</si>
  <si>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</si>
  <si>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</si>
  <si>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</si>
  <si>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</si>
  <si>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</si>
  <si>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</si>
  <si>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</si>
  <si>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</si>
  <si>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</si>
  <si>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</si>
  <si>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</si>
  <si>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</si>
  <si>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</si>
  <si>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</si>
  <si>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</si>
  <si>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</si>
  <si>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</si>
  <si>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</si>
  <si>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</si>
  <si>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</si>
  <si>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</si>
  <si>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</si>
  <si>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</si>
  <si>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</si>
  <si>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</si>
  <si>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</si>
  <si>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</si>
  <si>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</si>
  <si>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</si>
  <si>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</si>
  <si>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</si>
  <si>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</si>
  <si>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</si>
  <si>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</si>
  <si>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</si>
  <si>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</si>
  <si>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</si>
  <si>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</si>
  <si>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</si>
  <si>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</si>
  <si>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</si>
  <si>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</si>
  <si>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</si>
  <si>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</si>
  <si>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</si>
  <si>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</si>
  <si>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</si>
  <si>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</si>
  <si>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</si>
  <si>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</si>
  <si>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</si>
  <si>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</si>
  <si>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</si>
  <si>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</si>
  <si>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</si>
  <si>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</si>
  <si>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</si>
  <si>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</si>
  <si>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</si>
  <si>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</si>
  <si>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</si>
  <si>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</si>
  <si>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</si>
  <si>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</si>
  <si>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</si>
  <si>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</si>
  <si>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</si>
  <si>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</si>
  <si>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</si>
  <si>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</si>
  <si>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</si>
  <si>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</si>
  <si>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</si>
  <si>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</si>
  <si>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</si>
  <si>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</si>
  <si>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</si>
  <si>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</si>
  <si>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</si>
  <si>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</si>
  <si>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</si>
  <si>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</si>
  <si>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</si>
  <si>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</si>
  <si>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</si>
  <si>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</si>
  <si>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</si>
  <si>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</si>
  <si>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</si>
  <si>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</si>
  <si>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</si>
  <si>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</si>
  <si>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</si>
  <si>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</si>
  <si>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</si>
  <si>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</si>
  <si>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</si>
  <si>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</si>
  <si>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</si>
  <si>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</si>
  <si>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</si>
  <si>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</si>
  <si>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</si>
  <si>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</si>
  <si>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</si>
  <si>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</si>
  <si>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</si>
  <si>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</si>
  <si>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</si>
  <si>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</si>
  <si>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</si>
  <si>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</si>
  <si>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</si>
  <si>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</si>
  <si>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</si>
  <si>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</si>
  <si>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</si>
  <si>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</si>
  <si>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</si>
  <si>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</si>
  <si>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</si>
  <si>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</si>
  <si>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</si>
  <si>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</si>
  <si>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</si>
  <si>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</si>
  <si>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</si>
  <si>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</si>
  <si>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</si>
  <si>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</si>
  <si>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</si>
  <si>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</si>
  <si>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</si>
  <si>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</si>
  <si>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</si>
  <si>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</si>
  <si>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</si>
  <si>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</si>
  <si>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</si>
  <si>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</si>
  <si>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</si>
  <si>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</si>
  <si>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</si>
  <si>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</si>
  <si>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</si>
  <si>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</si>
  <si>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</si>
  <si>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</si>
  <si>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</si>
  <si>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</si>
  <si>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</si>
  <si>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</si>
  <si>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</si>
  <si>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</si>
  <si>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</si>
  <si>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</si>
  <si>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</si>
  <si>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</si>
  <si>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</si>
  <si>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</si>
  <si>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</si>
  <si>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</si>
  <si>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</si>
  <si>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</si>
  <si>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</si>
  <si>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</si>
  <si>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</si>
  <si>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</si>
  <si>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</si>
  <si>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</si>
  <si>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</si>
  <si>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</si>
  <si>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</si>
  <si>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</si>
  <si>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</si>
  <si>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</si>
  <si>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</si>
  <si>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</si>
  <si>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</si>
  <si>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</si>
  <si>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</si>
  <si>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</si>
  <si>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</si>
  <si>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</si>
  <si>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</si>
  <si>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</si>
  <si>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</si>
  <si>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</si>
  <si>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</si>
  <si>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</si>
  <si>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</si>
  <si>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</si>
  <si>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</si>
  <si>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</si>
  <si>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</si>
  <si>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</si>
  <si>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</si>
  <si>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</si>
  <si>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</si>
  <si>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</si>
  <si>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</si>
  <si>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</si>
  <si>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</si>
  <si>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</si>
  <si>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</si>
  <si>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</si>
  <si>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</si>
  <si>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</si>
  <si>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</si>
  <si>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</si>
  <si>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</si>
  <si>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</si>
  <si>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</si>
  <si>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</si>
  <si>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</si>
  <si>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</si>
  <si>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</si>
  <si>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</si>
  <si>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</si>
  <si>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</si>
  <si>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</si>
  <si>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</si>
  <si>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</si>
  <si>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</si>
  <si>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</si>
  <si>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</si>
  <si>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</si>
  <si>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</si>
  <si>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</si>
  <si>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</si>
  <si>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</si>
  <si>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</si>
  <si>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</si>
  <si>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</si>
  <si>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</si>
  <si>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</si>
  <si>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</si>
  <si>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</si>
  <si>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</si>
  <si>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</si>
  <si>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</si>
  <si>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</si>
  <si>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</si>
  <si>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</si>
  <si>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</si>
  <si>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</si>
  <si>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</si>
  <si>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</si>
  <si>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</si>
  <si>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</si>
  <si>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</si>
  <si>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</si>
  <si>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</si>
  <si>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</si>
  <si>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</si>
  <si>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</si>
  <si>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</si>
  <si>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</si>
  <si>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</si>
  <si>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</si>
  <si>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</si>
  <si>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</si>
  <si>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</si>
  <si>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</si>
  <si>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</si>
  <si>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</si>
  <si>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</si>
  <si>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</si>
  <si>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</si>
  <si>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</si>
  <si>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</si>
  <si>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</si>
  <si>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</si>
  <si>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</si>
  <si>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</si>
  <si>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</si>
  <si>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</si>
  <si>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</si>
  <si>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</si>
  <si>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</si>
  <si>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</si>
  <si>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</si>
  <si>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</si>
  <si>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</si>
  <si>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</si>
  <si>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</si>
  <si>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</si>
  <si>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</si>
  <si>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</si>
  <si>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</si>
  <si>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</si>
  <si>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</si>
  <si>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</si>
  <si>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</si>
  <si>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</si>
  <si>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</si>
  <si>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</si>
  <si>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</si>
  <si>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</si>
  <si>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</si>
  <si>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</si>
  <si>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</si>
  <si>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</si>
  <si>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</si>
  <si>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</si>
  <si>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</si>
  <si>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</si>
  <si>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</si>
  <si>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</si>
  <si>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</si>
  <si>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</si>
  <si>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</si>
  <si>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</si>
  <si>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</si>
  <si>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</si>
  <si>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</si>
  <si>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</si>
  <si>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</si>
  <si>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</si>
  <si>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</si>
  <si>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</si>
  <si>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</si>
  <si>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</si>
  <si>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</si>
  <si>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</si>
  <si>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</si>
  <si>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</si>
  <si>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</si>
  <si>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</si>
  <si>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</si>
  <si>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</si>
  <si>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</si>
  <si>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</si>
  <si>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</si>
  <si>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</si>
  <si>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</si>
  <si>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</si>
  <si>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</si>
  <si>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</si>
  <si>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</si>
  <si>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</si>
  <si>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</si>
  <si>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</si>
  <si>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</si>
  <si>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</si>
  <si>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</si>
  <si>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</si>
  <si>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</si>
  <si>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</si>
  <si>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</si>
  <si>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</si>
  <si>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</si>
  <si>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</si>
  <si>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</si>
  <si>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</si>
  <si>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</si>
  <si>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</si>
  <si>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</si>
  <si>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</si>
  <si>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</si>
  <si>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</si>
  <si>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</si>
  <si>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</si>
  <si>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</si>
  <si>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</si>
  <si>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</si>
  <si>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</si>
  <si>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</si>
  <si>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</si>
  <si>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</si>
  <si>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</si>
  <si>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</si>
  <si>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</si>
  <si>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</si>
  <si>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</si>
  <si>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</si>
  <si>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</si>
  <si>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</si>
  <si>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</si>
  <si>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</si>
  <si>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</si>
  <si>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</si>
  <si>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</si>
  <si>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</si>
  <si>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</si>
  <si>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</si>
  <si>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</si>
  <si>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</si>
  <si>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</si>
  <si>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</si>
  <si>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</si>
  <si>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</si>
  <si>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</si>
  <si>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</si>
  <si>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</si>
  <si>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</si>
  <si>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</si>
  <si>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</si>
  <si>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</si>
  <si>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</si>
  <si>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</si>
  <si>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</si>
  <si>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</si>
  <si>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</si>
  <si>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</si>
  <si>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</si>
  <si>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</si>
  <si>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</si>
  <si>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</si>
  <si>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</si>
  <si>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</si>
  <si>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</si>
  <si>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</si>
  <si>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</si>
  <si>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</si>
  <si>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</si>
  <si>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</si>
  <si>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</si>
  <si>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</si>
  <si>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</si>
  <si>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</si>
  <si>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</si>
  <si>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</si>
  <si>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</si>
  <si>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</si>
  <si>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</si>
  <si>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</si>
  <si>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</si>
  <si>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</si>
  <si>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</si>
  <si>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</si>
  <si>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</si>
  <si>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</si>
  <si>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</si>
  <si>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</si>
  <si>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</si>
  <si>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</si>
  <si>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</si>
  <si>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</si>
  <si>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</si>
  <si>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</si>
  <si>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</si>
  <si>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</si>
  <si>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</si>
  <si>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</si>
  <si>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</si>
  <si>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</si>
  <si>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</si>
  <si>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</si>
  <si>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</si>
  <si>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</si>
  <si>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</si>
  <si>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</si>
  <si>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</si>
  <si>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</si>
  <si>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</si>
  <si>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</si>
  <si>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</si>
  <si>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</si>
  <si>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</si>
  <si>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</si>
  <si>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</si>
  <si>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</si>
  <si>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</si>
  <si>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</si>
  <si>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</si>
  <si>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</si>
  <si>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</si>
  <si>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</si>
  <si>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</si>
  <si>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</si>
  <si>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</si>
  <si>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</si>
  <si>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</si>
  <si>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</si>
  <si>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</si>
  <si>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</si>
  <si>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</si>
  <si>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</si>
  <si>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</si>
  <si>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</si>
  <si>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</si>
  <si>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</si>
  <si>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</si>
  <si>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</si>
  <si>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</si>
  <si>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</si>
  <si>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</si>
  <si>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</si>
  <si>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</si>
  <si>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</si>
  <si>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</si>
  <si>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</si>
  <si>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</si>
  <si>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</si>
  <si>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</si>
  <si>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</si>
  <si>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</si>
  <si>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</si>
  <si>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</si>
  <si>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</si>
  <si>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</si>
  <si>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</si>
  <si>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</si>
  <si>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</si>
  <si>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</si>
  <si>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</si>
  <si>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</si>
  <si>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</si>
  <si>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</si>
  <si>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</si>
  <si>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</si>
  <si>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</si>
  <si>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</si>
  <si>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</si>
  <si>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</si>
  <si>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</si>
  <si>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</si>
  <si>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</si>
  <si>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</si>
  <si>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</si>
  <si>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</si>
  <si>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</si>
  <si>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</si>
  <si>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</si>
  <si>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</si>
  <si>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</si>
  <si>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</si>
  <si>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</si>
  <si>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</si>
  <si>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</si>
  <si>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</si>
  <si>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</si>
  <si>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</si>
  <si>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</si>
  <si>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</si>
  <si>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</si>
  <si>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</si>
  <si>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</si>
  <si>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</si>
  <si>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</si>
  <si>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</si>
  <si>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</si>
  <si>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</si>
  <si>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</si>
  <si>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</si>
  <si>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</si>
  <si>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</si>
  <si>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</si>
  <si>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</si>
  <si>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</si>
  <si>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</si>
  <si>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</si>
  <si>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</si>
  <si>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</si>
  <si>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</si>
  <si>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</si>
  <si>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</si>
  <si>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</si>
  <si>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</si>
  <si>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</si>
  <si>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</si>
  <si>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</si>
  <si>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</si>
  <si>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</si>
  <si>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</si>
  <si>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</si>
  <si>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</si>
  <si>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</si>
  <si>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</si>
  <si>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</si>
  <si>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</si>
  <si>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</si>
  <si>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</si>
  <si>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</si>
  <si>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</si>
  <si>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</si>
  <si>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</si>
  <si>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</si>
  <si>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</si>
  <si>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</si>
  <si>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</si>
  <si>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</si>
  <si>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</si>
  <si>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</si>
  <si>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</si>
  <si>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</si>
  <si>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</si>
  <si>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</si>
  <si>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</si>
  <si>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</si>
  <si>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</si>
  <si>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</si>
  <si>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</si>
  <si>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</si>
  <si>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</si>
  <si>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</si>
  <si>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</si>
  <si>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</si>
  <si>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</si>
  <si>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</si>
  <si>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</si>
  <si>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</si>
  <si>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</si>
  <si>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</si>
  <si>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</si>
  <si>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</si>
  <si>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</si>
  <si>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</si>
  <si>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</si>
  <si>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</si>
  <si>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</si>
  <si>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</si>
  <si>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</si>
  <si>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</si>
  <si>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</si>
  <si>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</si>
  <si>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</si>
  <si>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</si>
  <si>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</si>
  <si>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</si>
  <si>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</si>
  <si>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</si>
  <si>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</si>
  <si>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</si>
  <si>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</si>
  <si>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</si>
  <si>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</si>
  <si>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</si>
  <si>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</si>
  <si>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</si>
  <si>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</si>
  <si>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</si>
  <si>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</si>
  <si>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</si>
  <si>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</si>
  <si>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</si>
  <si>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</si>
  <si>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</si>
  <si>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</si>
  <si>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</si>
  <si>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</si>
  <si>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</si>
  <si>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</si>
  <si>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</si>
  <si>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</si>
  <si>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</si>
  <si>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</si>
  <si>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</si>
  <si>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</si>
  <si>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</si>
  <si>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</si>
  <si>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</si>
  <si>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</si>
  <si>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</si>
  <si>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</si>
  <si>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</si>
  <si>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</si>
  <si>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</si>
  <si>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</si>
  <si>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</si>
  <si>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</si>
  <si>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</si>
  <si>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</si>
  <si>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</si>
  <si>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</si>
  <si>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</si>
  <si>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</si>
  <si>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</si>
  <si>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</si>
  <si>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</si>
  <si>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</si>
  <si>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</si>
  <si>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</si>
  <si>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</si>
  <si>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</si>
  <si>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</si>
  <si>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</si>
  <si>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</si>
  <si>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</si>
  <si>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</si>
  <si>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</si>
  <si>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</si>
  <si>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</si>
  <si>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</si>
  <si>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</si>
  <si>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</si>
  <si>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</si>
  <si>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</si>
  <si>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</si>
  <si>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</si>
  <si>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</si>
  <si>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</si>
  <si>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</si>
  <si>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</si>
  <si>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</si>
  <si>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</si>
  <si>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</si>
  <si>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</si>
  <si>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</si>
  <si>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</si>
  <si>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</si>
  <si>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</si>
  <si>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</si>
  <si>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</si>
  <si>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</si>
  <si>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</si>
  <si>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</si>
  <si>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</si>
  <si>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</si>
  <si>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</si>
  <si>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</si>
  <si>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</si>
  <si>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</si>
  <si>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</si>
  <si>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</si>
  <si>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</si>
  <si>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</si>
  <si>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</si>
  <si>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</si>
  <si>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</si>
  <si>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</si>
  <si>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</si>
  <si>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</si>
  <si>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</si>
  <si>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</si>
  <si>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</si>
  <si>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</si>
  <si>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</si>
  <si>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</si>
  <si>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</si>
  <si>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</si>
  <si>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</si>
  <si>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</si>
  <si>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</si>
  <si>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</si>
  <si>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</si>
  <si>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</si>
  <si>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</si>
  <si>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</si>
  <si>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</si>
  <si>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</si>
  <si>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</si>
  <si>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</si>
  <si>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</si>
  <si>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</si>
  <si>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</si>
  <si>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</si>
  <si>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</si>
  <si>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</si>
  <si>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</si>
  <si>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</si>
  <si>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</si>
  <si>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</si>
  <si>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</si>
  <si>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</si>
  <si>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</si>
  <si>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</si>
  <si>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</si>
  <si>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</si>
  <si>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</si>
  <si>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</si>
  <si>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</si>
  <si>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</si>
  <si>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</si>
  <si>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</si>
  <si>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</si>
  <si>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</si>
  <si>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</si>
  <si>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</si>
  <si>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</si>
  <si>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</si>
  <si>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</si>
  <si>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</si>
  <si>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</si>
  <si>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</si>
  <si>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</si>
  <si>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</si>
  <si>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</si>
  <si>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</si>
  <si>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</si>
  <si>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</si>
  <si>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</si>
  <si>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</si>
  <si>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</si>
  <si>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</si>
  <si>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</si>
  <si>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</si>
  <si>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</si>
  <si>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</si>
  <si>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</si>
  <si>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</si>
  <si>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</si>
  <si>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</si>
  <si>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</si>
  <si>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</si>
  <si>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</si>
  <si>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</si>
  <si>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</si>
  <si>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</si>
  <si>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</si>
  <si>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</si>
  <si>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</si>
  <si>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</si>
  <si>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</si>
  <si>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</si>
  <si>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</si>
  <si>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</si>
  <si>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</si>
  <si>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</si>
  <si>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</si>
  <si>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</si>
  <si>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</si>
  <si>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</si>
  <si>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</si>
  <si>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</si>
  <si>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</si>
  <si>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</si>
  <si>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</si>
  <si>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</si>
  <si>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</si>
  <si>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</si>
  <si>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</si>
  <si>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</si>
  <si>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</si>
  <si>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</si>
  <si>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</si>
  <si>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</si>
  <si>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</si>
  <si>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</si>
  <si>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</si>
  <si>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</si>
  <si>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</si>
  <si>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</si>
  <si>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</si>
  <si>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</si>
  <si>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</si>
  <si>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</si>
  <si>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</si>
  <si>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</si>
  <si>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</si>
  <si>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</si>
  <si>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</si>
  <si>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</si>
  <si>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</si>
  <si>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</si>
  <si>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</si>
  <si>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</si>
  <si>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</si>
  <si>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</si>
  <si>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</si>
  <si>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</si>
  <si>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</si>
  <si>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</si>
  <si>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</si>
  <si>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</si>
  <si>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</si>
  <si>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</si>
  <si>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</si>
  <si>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</si>
  <si>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</si>
  <si>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</si>
  <si>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</si>
  <si>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</si>
  <si>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</si>
  <si>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</si>
  <si>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</si>
  <si>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</si>
  <si>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</si>
  <si>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</si>
  <si>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</si>
  <si>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</si>
  <si>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</si>
  <si>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</si>
  <si>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</si>
  <si>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</si>
  <si>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</si>
  <si>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</si>
  <si>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</si>
  <si>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</si>
  <si>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</si>
  <si>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</si>
  <si>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</si>
  <si>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</si>
  <si>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</si>
  <si>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</si>
  <si>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</si>
  <si>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</si>
  <si>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</si>
  <si>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</si>
  <si>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</si>
  <si>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</si>
  <si>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</si>
  <si>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</si>
  <si>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</si>
  <si>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</si>
  <si>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</si>
  <si>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</si>
  <si>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</si>
  <si>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</si>
  <si>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</si>
  <si>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</si>
  <si>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</si>
  <si>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</si>
  <si>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</si>
  <si>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</si>
  <si>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</si>
  <si>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</si>
  <si>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</si>
  <si>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</si>
  <si>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</si>
  <si>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</si>
  <si>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</si>
  <si>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</si>
  <si>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</si>
  <si>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</si>
  <si>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</si>
  <si>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</si>
  <si>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</si>
  <si>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</si>
  <si>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</si>
  <si>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</si>
  <si>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</si>
  <si>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</si>
  <si>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</si>
  <si>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</si>
  <si>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</si>
  <si>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</si>
  <si>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</si>
  <si>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</si>
  <si>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</si>
  <si>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</si>
  <si>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</si>
  <si>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</si>
  <si>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</si>
  <si>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</si>
  <si>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</si>
  <si>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</si>
  <si>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</si>
  <si>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</si>
  <si>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</si>
  <si>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</si>
  <si>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</si>
  <si>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</si>
  <si>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</si>
  <si>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</si>
  <si>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</si>
  <si>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</si>
  <si>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</si>
  <si>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</si>
  <si>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</si>
  <si>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</si>
  <si>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</si>
  <si>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</si>
  <si>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</si>
  <si>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</si>
  <si>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</si>
  <si>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</si>
  <si>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</si>
  <si>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</si>
  <si>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</si>
  <si>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</si>
  <si>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</si>
  <si>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</si>
  <si>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</si>
  <si>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</si>
  <si>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</si>
  <si>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</si>
  <si>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</si>
  <si>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</si>
  <si>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</si>
  <si>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</si>
  <si>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</si>
  <si>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</si>
  <si>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</si>
  <si>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</si>
  <si>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</si>
  <si>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</si>
  <si>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</si>
  <si>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</si>
  <si>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</si>
  <si>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</si>
  <si>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</si>
  <si>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</si>
  <si>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</si>
  <si>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</si>
  <si>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</si>
  <si>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</si>
  <si>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</si>
  <si>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</si>
  <si>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</si>
  <si>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</si>
  <si>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</si>
  <si>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</si>
  <si>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</si>
  <si>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</si>
  <si>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</si>
  <si>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</si>
  <si>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</si>
  <si>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</si>
  <si>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</si>
  <si>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</si>
  <si>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</si>
  <si>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</si>
  <si>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</si>
  <si>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</si>
  <si>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</si>
  <si>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</si>
  <si>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</si>
  <si>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</si>
  <si>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</si>
  <si>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</si>
  <si>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</si>
  <si>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</si>
  <si>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</si>
  <si>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</si>
  <si>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</si>
  <si>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</si>
  <si>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</si>
  <si>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</si>
  <si>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</si>
  <si>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</si>
  <si>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</si>
  <si>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</si>
  <si>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</si>
  <si>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</si>
  <si>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</si>
  <si>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</si>
  <si>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</si>
  <si>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</si>
  <si>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</si>
  <si>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</si>
  <si>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</si>
  <si>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</si>
  <si>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</si>
  <si>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</si>
  <si>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</si>
  <si>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</si>
  <si>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</si>
  <si>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</si>
  <si>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</si>
  <si>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</si>
  <si>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</si>
  <si>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</si>
  <si>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</si>
  <si>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</si>
  <si>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</si>
  <si>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</si>
  <si>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</si>
  <si>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</si>
  <si>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</si>
  <si>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</si>
  <si>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</si>
  <si>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</si>
  <si>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</si>
  <si>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</si>
  <si>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</si>
  <si>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</si>
  <si>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</si>
  <si>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</si>
  <si>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</si>
  <si>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</si>
  <si>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</si>
  <si>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</si>
  <si>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</si>
  <si>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</si>
  <si>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</si>
  <si>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</si>
  <si>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</si>
  <si>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</si>
  <si>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</si>
  <si>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</si>
  <si>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</si>
  <si>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</si>
  <si>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</si>
  <si>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</si>
  <si>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</si>
  <si>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</si>
  <si>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</si>
  <si>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</si>
  <si>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</si>
  <si>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</si>
  <si>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</si>
  <si>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</si>
  <si>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</si>
  <si>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</si>
  <si>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</si>
  <si>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</si>
  <si>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</si>
  <si>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</si>
  <si>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</si>
  <si>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</si>
  <si>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</si>
  <si>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</si>
  <si>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</si>
  <si>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</si>
  <si>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</si>
  <si>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</si>
  <si>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</si>
  <si>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</si>
  <si>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</si>
  <si>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</si>
  <si>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</si>
  <si>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</si>
  <si>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</si>
  <si>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</si>
  <si>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</si>
  <si>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</si>
  <si>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</si>
  <si>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</si>
  <si>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</si>
  <si>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</si>
  <si>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</si>
  <si>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</si>
  <si>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</si>
  <si>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</si>
  <si>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</si>
  <si>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</si>
  <si>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</si>
  <si>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</si>
  <si>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</si>
  <si>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</si>
  <si>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</si>
  <si>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</si>
  <si>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</si>
  <si>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</si>
  <si>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</si>
  <si>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</si>
  <si>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</si>
  <si>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</si>
  <si>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</si>
  <si>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</si>
  <si>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</si>
  <si>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</si>
  <si>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</si>
  <si>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</si>
  <si>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</si>
  <si>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</si>
  <si>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</si>
  <si>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</si>
  <si>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</si>
  <si>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</si>
  <si>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</si>
  <si>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</si>
  <si>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</si>
  <si>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</si>
  <si>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</si>
  <si>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</si>
  <si>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</si>
  <si>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</si>
  <si>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</si>
  <si>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</si>
  <si>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</si>
  <si>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</si>
  <si>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</si>
  <si>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</si>
  <si>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</si>
  <si>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</si>
  <si>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</si>
  <si>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</si>
  <si>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</si>
  <si>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</si>
  <si>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</si>
  <si>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</si>
  <si>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</si>
  <si>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</si>
  <si>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</si>
  <si>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</si>
  <si>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</si>
  <si>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</si>
  <si>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</si>
  <si>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</si>
  <si>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</si>
  <si>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</si>
  <si>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</si>
  <si>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</si>
  <si>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</si>
  <si>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</si>
  <si>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</si>
  <si>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</si>
  <si>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</si>
  <si>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</si>
  <si>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</si>
  <si>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</si>
  <si>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</si>
  <si>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</si>
  <si>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</si>
  <si>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</si>
  <si>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</si>
  <si>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</si>
  <si>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</si>
  <si>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</si>
  <si>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</si>
  <si>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</si>
  <si>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</si>
  <si>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</si>
  <si>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</si>
  <si>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</si>
  <si>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</si>
  <si>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</si>
  <si>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</si>
  <si>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</si>
  <si>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</si>
  <si>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</si>
  <si>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</si>
  <si>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</si>
  <si>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</si>
  <si>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</si>
  <si>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</si>
  <si>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</si>
  <si>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</si>
  <si>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</si>
  <si>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</si>
  <si>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</si>
  <si>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</si>
  <si>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</si>
  <si>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</si>
  <si>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</si>
  <si>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</si>
  <si>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</si>
  <si>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</si>
  <si>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</si>
  <si>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</si>
  <si>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</si>
  <si>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</si>
  <si>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</si>
  <si>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</si>
  <si>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</si>
  <si>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</si>
  <si>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</si>
  <si>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</si>
  <si>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</si>
  <si>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</si>
  <si>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</si>
  <si>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</si>
  <si>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</si>
  <si>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</si>
  <si>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</si>
  <si>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</si>
  <si>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</si>
  <si>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</si>
  <si>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</si>
  <si>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</si>
  <si>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</si>
  <si>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</si>
  <si>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</si>
  <si>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</si>
  <si>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</si>
  <si>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</si>
  <si>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</si>
  <si>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</si>
  <si>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</si>
  <si>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</si>
  <si>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</si>
  <si>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</si>
  <si>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</si>
  <si>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</si>
  <si>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</si>
  <si>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</si>
  <si>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</si>
  <si>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</si>
  <si>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</si>
  <si>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</si>
  <si>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</si>
  <si>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</si>
  <si>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</si>
  <si>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</si>
  <si>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</si>
  <si>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</si>
  <si>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</si>
  <si>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</si>
  <si>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</si>
  <si>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</si>
  <si>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</si>
  <si>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</si>
  <si>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</si>
  <si>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</si>
  <si>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</si>
  <si>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</si>
  <si>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</si>
  <si>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</si>
  <si>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</si>
  <si>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</si>
  <si>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</si>
  <si>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</si>
  <si>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</si>
  <si>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</si>
  <si>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</si>
  <si>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</si>
  <si>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</si>
  <si>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</si>
  <si>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</si>
  <si>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</si>
  <si>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</si>
  <si>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</si>
  <si>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</si>
  <si>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</si>
  <si>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</si>
  <si>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</si>
  <si>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</si>
  <si>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</si>
  <si>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</si>
  <si>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</si>
  <si>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</si>
  <si>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</si>
  <si>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</si>
  <si>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</si>
  <si>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</si>
  <si>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</si>
  <si>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</si>
  <si>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</si>
  <si>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</si>
  <si>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</si>
  <si>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</si>
  <si>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</si>
  <si>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</si>
  <si>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</si>
  <si>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</si>
  <si>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</si>
  <si>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</si>
  <si>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</si>
  <si>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</si>
  <si>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</si>
  <si>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</si>
  <si>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</si>
  <si>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</si>
  <si>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</si>
  <si>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</si>
  <si>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</si>
  <si>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</si>
  <si>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</si>
  <si>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</si>
  <si>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</si>
  <si>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</si>
  <si>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</si>
  <si>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</si>
  <si>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</si>
  <si>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</si>
  <si>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</si>
  <si>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</si>
  <si>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</si>
  <si>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</si>
  <si>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</si>
  <si>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</si>
  <si>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</si>
  <si>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</si>
  <si>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</si>
  <si>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</si>
  <si>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</si>
  <si>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</si>
  <si>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</si>
  <si>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</si>
  <si>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</si>
  <si>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</si>
  <si>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</si>
  <si>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</si>
  <si>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</si>
  <si>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</si>
  <si>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</si>
  <si>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</si>
  <si>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</si>
  <si>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</si>
  <si>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</si>
  <si>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</si>
  <si>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</si>
  <si>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</si>
  <si>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</si>
  <si>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</si>
  <si>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</si>
  <si>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</si>
  <si>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</si>
  <si>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</si>
  <si>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</si>
  <si>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</si>
  <si>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</si>
  <si>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</si>
  <si>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</si>
  <si>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</si>
  <si>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</si>
  <si>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</si>
  <si>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</si>
  <si>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</si>
  <si>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</si>
  <si>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</si>
  <si>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</si>
  <si>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</si>
  <si>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</si>
  <si>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</si>
  <si>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</si>
  <si>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</si>
  <si>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</si>
  <si>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</si>
  <si>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</si>
  <si>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</si>
  <si>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</si>
  <si>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</si>
  <si>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</si>
  <si>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</si>
  <si>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</si>
  <si>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</si>
  <si>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</si>
  <si>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</si>
  <si>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</si>
  <si>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</si>
  <si>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</si>
  <si>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</si>
  <si>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</si>
  <si>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</si>
  <si>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</si>
  <si>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</si>
  <si>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</si>
  <si>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</si>
  <si>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</si>
  <si>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</si>
  <si>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</si>
  <si>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</si>
  <si>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</si>
  <si>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</si>
  <si>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</si>
  <si>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</si>
  <si>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</si>
  <si>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</si>
  <si>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</si>
  <si>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</si>
  <si>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</si>
  <si>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</si>
  <si>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</si>
  <si>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</si>
  <si>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</si>
  <si>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</si>
  <si>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</si>
  <si>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</si>
  <si>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</si>
  <si>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</si>
  <si>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</si>
  <si>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</si>
  <si>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</si>
  <si>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</si>
  <si>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</si>
  <si>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</si>
  <si>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</si>
  <si>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</si>
  <si>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</si>
  <si>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</si>
  <si>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</si>
  <si>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</si>
  <si>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</si>
  <si>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</si>
  <si>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</si>
  <si>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</si>
  <si>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</si>
  <si>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</si>
  <si>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</si>
  <si>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</si>
  <si>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</si>
  <si>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</si>
  <si>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</si>
  <si>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</si>
  <si>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</si>
  <si>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</si>
  <si>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</si>
  <si>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</si>
  <si>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</si>
  <si>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</si>
  <si>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</si>
  <si>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</si>
  <si>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</si>
  <si>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</si>
  <si>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</si>
  <si>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</si>
  <si>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</si>
  <si>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</si>
  <si>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</si>
  <si>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</si>
  <si>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</si>
  <si>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</si>
  <si>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</si>
  <si>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</si>
  <si>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</si>
  <si>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</si>
  <si>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</si>
  <si>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</si>
  <si>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</si>
  <si>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</si>
  <si>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</si>
  <si>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</si>
  <si>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</si>
  <si>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</si>
  <si>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</si>
  <si>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</si>
  <si>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</si>
  <si>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</si>
  <si>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</si>
  <si>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</si>
  <si>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</si>
  <si>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</si>
  <si>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</si>
  <si>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</si>
  <si>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</si>
  <si>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</si>
  <si>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</si>
  <si>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</si>
  <si>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</si>
  <si>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</si>
  <si>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</si>
  <si>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</si>
  <si>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</si>
  <si>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</si>
  <si>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</si>
  <si>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</si>
  <si>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</si>
  <si>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</si>
  <si>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</si>
  <si>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</si>
  <si>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</si>
  <si>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</si>
  <si>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</si>
  <si>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</si>
  <si>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</si>
  <si>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</si>
  <si>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</si>
  <si>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</si>
  <si>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</si>
  <si>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</si>
  <si>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</si>
  <si>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</si>
  <si>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</si>
  <si>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</si>
  <si>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</si>
  <si>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</si>
  <si>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</si>
  <si>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</si>
  <si>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</si>
  <si>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</si>
  <si>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</si>
  <si>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</si>
  <si>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</si>
  <si>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</si>
  <si>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</si>
  <si>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</si>
  <si>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</si>
  <si>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</si>
  <si>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</si>
  <si>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</si>
  <si>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</si>
  <si>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</si>
  <si>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</si>
  <si>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</si>
  <si>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</si>
  <si>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</si>
  <si>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</si>
  <si>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</si>
  <si>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</si>
  <si>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</si>
  <si>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</si>
  <si>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</si>
  <si>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</si>
  <si>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</si>
  <si>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</si>
  <si>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</si>
  <si>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</si>
  <si>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</si>
  <si>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</si>
  <si>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</si>
  <si>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</si>
  <si>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</si>
  <si>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</si>
  <si>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</si>
  <si>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</si>
  <si>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</si>
  <si>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</si>
  <si>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</si>
  <si>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</si>
  <si>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</si>
  <si>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</si>
  <si>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</si>
  <si>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</si>
  <si>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</si>
  <si>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</si>
  <si>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</si>
  <si>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</si>
  <si>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</si>
  <si>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</si>
  <si>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</si>
  <si>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</si>
  <si>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</si>
  <si>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</si>
  <si>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</si>
  <si>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</si>
  <si>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</si>
  <si>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</si>
  <si>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</si>
  <si>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</si>
  <si>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</si>
  <si>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</si>
  <si>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</si>
  <si>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</si>
  <si>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</si>
  <si>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</si>
  <si>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</si>
  <si>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</si>
  <si>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</si>
  <si>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</si>
  <si>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</si>
  <si>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</si>
  <si>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</si>
  <si>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</si>
  <si>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</si>
  <si>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</si>
  <si>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</si>
  <si>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</si>
  <si>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</si>
  <si>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</si>
  <si>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</si>
  <si>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</si>
  <si>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</si>
  <si>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</si>
  <si>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</si>
  <si>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</si>
  <si>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</si>
  <si>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</si>
  <si>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</si>
  <si>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</si>
  <si>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</si>
  <si>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</si>
  <si>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</si>
  <si>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</si>
  <si>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</si>
  <si>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</si>
  <si>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</si>
  <si>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</si>
  <si>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</si>
  <si>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</si>
  <si>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</si>
  <si>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</si>
  <si>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</si>
  <si>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</si>
  <si>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</si>
  <si>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</si>
  <si>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</si>
  <si>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</si>
  <si>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</si>
  <si>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</si>
  <si>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</si>
  <si>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</si>
  <si>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</si>
  <si>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</si>
  <si>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</si>
  <si>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</si>
  <si>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</si>
  <si>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</si>
  <si>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</si>
  <si>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</si>
  <si>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</si>
  <si>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</si>
  <si>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</si>
  <si>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</si>
  <si>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</si>
  <si>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</si>
  <si>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</si>
  <si>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</si>
  <si>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</si>
  <si>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</si>
  <si>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</si>
  <si>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</si>
  <si>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</si>
  <si>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</si>
  <si>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</si>
  <si>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</si>
  <si>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</si>
  <si>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</si>
  <si>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</si>
  <si>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</si>
  <si>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</si>
  <si>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</si>
  <si>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</si>
  <si>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</si>
  <si>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</si>
  <si>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</si>
  <si>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</si>
  <si>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</si>
  <si>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</si>
  <si>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</si>
  <si>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</si>
  <si>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</si>
  <si>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</si>
  <si>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</si>
  <si>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</si>
  <si>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</si>
  <si>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</si>
  <si>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</si>
  <si>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</si>
  <si>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</si>
  <si>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</si>
  <si>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</si>
  <si>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</si>
  <si>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</si>
  <si>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</si>
  <si>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</si>
  <si>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</si>
  <si>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</si>
  <si>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</si>
  <si>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</si>
  <si>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</si>
  <si>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</si>
  <si>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</si>
  <si>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</si>
  <si>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</si>
  <si>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</si>
  <si>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</si>
  <si>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</si>
  <si>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</si>
  <si>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</si>
  <si>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</si>
  <si>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</si>
  <si>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</si>
  <si>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</si>
  <si>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</si>
  <si>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</si>
  <si>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</si>
  <si>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</si>
  <si>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</si>
  <si>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</si>
  <si>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</si>
  <si>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</si>
  <si>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</si>
  <si>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</si>
  <si>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</si>
  <si>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</si>
  <si>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</si>
  <si>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</si>
  <si>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</si>
  <si>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</si>
  <si>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</si>
  <si>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</si>
  <si>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</si>
  <si>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</si>
  <si>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</si>
  <si>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</si>
  <si>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</si>
  <si>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</si>
  <si>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</si>
  <si>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</si>
  <si>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</si>
  <si>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</si>
  <si>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</si>
  <si>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</si>
  <si>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</si>
  <si>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</si>
  <si>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</si>
  <si>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</si>
  <si>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</si>
  <si>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</si>
  <si>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</si>
  <si>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</si>
  <si>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</si>
  <si>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</si>
  <si>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</si>
  <si>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</si>
  <si>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</si>
  <si>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</si>
  <si>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</si>
  <si>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</si>
  <si>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</si>
  <si>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</si>
  <si>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</si>
  <si>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</si>
  <si>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</si>
  <si>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</si>
  <si>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</si>
  <si>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</si>
  <si>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</si>
  <si>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</si>
  <si>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</si>
  <si>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</si>
  <si>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</si>
  <si>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</si>
  <si>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</si>
  <si>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</si>
  <si>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</si>
  <si>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</si>
  <si>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</si>
  <si>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</si>
  <si>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</si>
  <si>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</si>
  <si>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</si>
  <si>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</si>
  <si>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</si>
  <si>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</si>
  <si>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</si>
  <si>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</si>
  <si>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</si>
  <si>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</si>
  <si>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</si>
  <si>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</si>
  <si>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</si>
  <si>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</si>
  <si>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</si>
  <si>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</si>
  <si>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</si>
  <si>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</si>
  <si>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</si>
  <si>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</si>
  <si>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</si>
  <si>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</si>
  <si>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</si>
  <si>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</si>
  <si>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</si>
  <si>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</si>
  <si>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</si>
  <si>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</si>
  <si>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</si>
  <si>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</si>
  <si>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</si>
  <si>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</si>
  <si>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</si>
  <si>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</si>
  <si>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</si>
  <si>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</si>
  <si>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</si>
  <si>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</si>
  <si>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</si>
  <si>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</si>
  <si>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</si>
  <si>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</si>
  <si>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</si>
  <si>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</si>
  <si>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</si>
  <si>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</si>
  <si>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</si>
  <si>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</si>
  <si>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</si>
  <si>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</si>
  <si>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</si>
  <si>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</si>
  <si>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</si>
  <si>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</si>
  <si>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</si>
  <si>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</si>
  <si>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</si>
  <si>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</si>
  <si>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</si>
  <si>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</si>
  <si>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</si>
  <si>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</si>
  <si>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</si>
  <si>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</si>
  <si>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</si>
  <si>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</si>
  <si>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</si>
  <si>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</si>
  <si>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</si>
  <si>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</si>
  <si>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</si>
  <si>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</si>
  <si>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</si>
  <si>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</si>
  <si>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</si>
  <si>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</si>
  <si>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</si>
  <si>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</si>
  <si>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</si>
  <si>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</si>
  <si>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</si>
  <si>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</si>
  <si>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</si>
  <si>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</si>
  <si>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</si>
  <si>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</si>
  <si>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</si>
  <si>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</si>
  <si>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</si>
  <si>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</si>
  <si>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</si>
  <si>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</si>
  <si>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</si>
  <si>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</si>
  <si>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</si>
  <si>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</si>
  <si>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</si>
  <si>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</si>
  <si>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</si>
  <si>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</si>
  <si>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</si>
  <si>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</si>
  <si>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</si>
  <si>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</si>
  <si>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</si>
  <si>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</si>
  <si>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</si>
  <si>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</si>
  <si>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</si>
  <si>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</si>
  <si>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</si>
  <si>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</si>
  <si>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</si>
  <si>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</si>
  <si>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</si>
  <si>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</si>
  <si>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</si>
  <si>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</si>
  <si>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</si>
  <si>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</si>
  <si>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</si>
  <si>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</si>
  <si>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</si>
  <si>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</si>
  <si>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</si>
  <si>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</si>
  <si>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</si>
  <si>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</si>
  <si>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</si>
  <si>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</si>
  <si>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</si>
  <si>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</si>
  <si>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</si>
  <si>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</si>
  <si>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</si>
  <si>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</si>
  <si>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</si>
  <si>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</si>
  <si>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</si>
  <si>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</si>
  <si>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</si>
  <si>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</si>
  <si>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</si>
  <si>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</si>
  <si>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</si>
  <si>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</si>
  <si>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</si>
  <si>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</si>
  <si>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</si>
  <si>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</si>
  <si>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</si>
  <si>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</si>
  <si>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</si>
  <si>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</si>
  <si>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</si>
  <si>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</si>
  <si>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</si>
  <si>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</si>
  <si>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</si>
  <si>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</si>
  <si>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</si>
  <si>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</si>
  <si>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</si>
  <si>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</si>
  <si>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</si>
  <si>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</si>
  <si>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</si>
  <si>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</si>
  <si>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</si>
  <si>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</si>
  <si>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</si>
  <si>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</si>
  <si>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</si>
  <si>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</si>
  <si>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</si>
  <si>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</si>
  <si>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</si>
  <si>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</si>
  <si>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</si>
  <si>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</si>
  <si>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</si>
  <si>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</si>
  <si>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</si>
  <si>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</si>
  <si>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</si>
  <si>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</si>
  <si>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</si>
  <si>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</si>
  <si>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</si>
  <si>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</si>
  <si>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</si>
  <si>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</si>
  <si>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</si>
  <si>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</si>
  <si>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</si>
  <si>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</si>
  <si>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</si>
  <si>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</si>
  <si>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</si>
  <si>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</si>
  <si>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</si>
  <si>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</si>
  <si>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</si>
  <si>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</si>
  <si>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</si>
  <si>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</si>
  <si>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</si>
  <si>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</si>
  <si>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</si>
  <si>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</si>
  <si>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</si>
  <si>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</si>
  <si>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</si>
  <si>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</si>
  <si>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</si>
  <si>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</si>
  <si>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</si>
  <si>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</si>
  <si>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</si>
  <si>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</si>
  <si>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</si>
  <si>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</si>
  <si>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</si>
  <si>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</si>
  <si>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</si>
  <si>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</si>
  <si>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</si>
  <si>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</si>
  <si>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</si>
  <si>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</si>
  <si>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</si>
  <si>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</si>
  <si>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</si>
  <si>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</si>
  <si>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</si>
  <si>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</si>
  <si>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</si>
  <si>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</si>
  <si>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</si>
  <si>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</si>
  <si>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</si>
  <si>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</si>
  <si>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</si>
  <si>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</si>
  <si>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</si>
  <si>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</si>
  <si>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</si>
  <si>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</si>
  <si>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</si>
  <si>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</si>
  <si>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</si>
  <si>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</si>
  <si>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</si>
  <si>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</si>
  <si>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</si>
  <si>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</si>
  <si>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</si>
  <si>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</si>
  <si>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</si>
  <si>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</si>
  <si>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</si>
  <si>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</si>
  <si>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</si>
  <si>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</si>
  <si>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</si>
  <si>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</si>
  <si>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</si>
  <si>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</si>
  <si>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</si>
  <si>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</si>
  <si>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</si>
  <si>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</si>
  <si>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</si>
  <si>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</si>
  <si>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</si>
  <si>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</si>
  <si>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</si>
  <si>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</si>
  <si>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</si>
  <si>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</si>
  <si>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</si>
  <si>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</si>
  <si>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</si>
  <si>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</si>
  <si>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</si>
  <si>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</si>
  <si>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</si>
  <si>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</si>
  <si>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</si>
  <si>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</si>
  <si>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</si>
  <si>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</si>
  <si>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</si>
  <si>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</si>
  <si>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</si>
  <si>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</si>
  <si>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</si>
  <si>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</si>
  <si>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</si>
  <si>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</si>
  <si>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</si>
  <si>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</si>
  <si>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</si>
  <si>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</si>
  <si>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</si>
  <si>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</si>
  <si>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</si>
  <si>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</si>
  <si>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</si>
  <si>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</si>
  <si>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</si>
  <si>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</si>
  <si>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</si>
  <si>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</si>
  <si>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</si>
  <si>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</si>
  <si>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</si>
  <si>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</si>
  <si>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</si>
  <si>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</si>
  <si>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</si>
  <si>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</si>
  <si>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</si>
  <si>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</si>
  <si>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</si>
  <si>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</si>
  <si>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</si>
  <si>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</si>
  <si>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</si>
  <si>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</si>
  <si>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</si>
  <si>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</si>
  <si>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</si>
  <si>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</si>
  <si>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</si>
  <si>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</si>
  <si>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</si>
  <si>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</si>
  <si>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</si>
  <si>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</si>
  <si>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</si>
  <si>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</si>
  <si>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</si>
  <si>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</si>
  <si>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</si>
  <si>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</si>
  <si>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</si>
  <si>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</si>
  <si>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</si>
  <si>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</si>
  <si>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</si>
  <si>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</si>
  <si>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</si>
  <si>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</si>
  <si>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</si>
  <si>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</si>
  <si>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</si>
  <si>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</si>
  <si>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</si>
  <si>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</si>
  <si>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</si>
  <si>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</si>
  <si>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</si>
  <si>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</si>
  <si>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</si>
  <si>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</si>
  <si>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</si>
  <si>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</si>
  <si>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</si>
  <si>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</si>
  <si>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</si>
  <si>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</si>
  <si>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</si>
  <si>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</si>
  <si>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</si>
  <si>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</si>
  <si>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</si>
  <si>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</si>
  <si>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</si>
  <si>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</si>
  <si>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</si>
  <si>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</si>
  <si>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</si>
  <si>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</si>
  <si>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</si>
  <si>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</si>
  <si>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</si>
  <si>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</si>
  <si>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</si>
  <si>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</si>
  <si>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</si>
  <si>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</si>
  <si>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</si>
  <si>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</si>
  <si>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</si>
  <si>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</si>
  <si>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</si>
  <si>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</si>
  <si>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</si>
  <si>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</si>
  <si>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</si>
  <si>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</si>
  <si>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</si>
  <si>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</si>
  <si>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</si>
  <si>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</si>
  <si>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</si>
  <si>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</si>
  <si>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</si>
  <si>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</si>
  <si>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</si>
  <si>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</si>
  <si>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</si>
  <si>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</si>
  <si>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</si>
  <si>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</si>
  <si>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</si>
  <si>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</si>
  <si>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</si>
  <si>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</si>
  <si>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</si>
  <si>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</si>
  <si>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</si>
  <si>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</si>
  <si>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</si>
  <si>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</si>
  <si>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</si>
  <si>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</si>
  <si>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</si>
  <si>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</si>
  <si>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</si>
  <si>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</si>
  <si>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</si>
  <si>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</si>
  <si>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</si>
  <si>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</si>
  <si>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</si>
  <si>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</si>
  <si>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</si>
  <si>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</si>
  <si>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</si>
  <si>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</si>
  <si>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</si>
  <si>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</si>
  <si>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</si>
  <si>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</si>
  <si>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</si>
  <si>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</si>
  <si>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</si>
  <si>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</si>
  <si>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</si>
  <si>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</si>
  <si>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</si>
  <si>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</si>
  <si>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</si>
  <si>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</si>
  <si>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</si>
  <si>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</si>
  <si>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</si>
  <si>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</si>
  <si>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</si>
  <si>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</si>
  <si>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</si>
  <si>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</si>
  <si>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</si>
  <si>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</si>
  <si>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</si>
  <si>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</si>
  <si>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</si>
  <si>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</si>
  <si>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</si>
  <si>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</si>
  <si>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</si>
  <si>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</si>
  <si>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</si>
  <si>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</si>
  <si>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</si>
  <si>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</si>
  <si>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</si>
  <si>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</si>
  <si>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</si>
  <si>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</si>
  <si>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</si>
  <si>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</si>
  <si>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</si>
  <si>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</si>
  <si>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</si>
  <si>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</si>
  <si>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</si>
  <si>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</si>
  <si>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</si>
  <si>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</si>
  <si>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</si>
  <si>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</si>
  <si>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</si>
  <si>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</si>
  <si>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</si>
  <si>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</si>
  <si>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</si>
  <si>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</si>
  <si>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</si>
  <si>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</si>
  <si>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</si>
  <si>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</si>
  <si>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</si>
  <si>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</si>
  <si>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</si>
  <si>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</si>
  <si>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</si>
  <si>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</si>
  <si>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</si>
  <si>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</si>
  <si>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</si>
  <si>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</si>
  <si>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</si>
  <si>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</si>
  <si>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</si>
  <si>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</si>
  <si>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</si>
  <si>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</si>
  <si>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</si>
  <si>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</si>
  <si>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</si>
  <si>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</si>
  <si>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</si>
  <si>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</si>
  <si>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</si>
  <si>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</si>
  <si>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</si>
  <si>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</si>
  <si>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</si>
  <si>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</si>
  <si>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</si>
  <si>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</si>
  <si>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</si>
  <si>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</si>
  <si>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</si>
  <si>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</si>
  <si>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</si>
  <si>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</si>
  <si>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</si>
  <si>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</si>
  <si>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</si>
  <si>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</si>
  <si>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</si>
  <si>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</si>
  <si>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</si>
  <si>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</si>
  <si>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</si>
  <si>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</si>
  <si>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</si>
  <si>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</si>
  <si>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</si>
  <si>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</si>
  <si>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</si>
  <si>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</si>
  <si>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</si>
  <si>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</si>
  <si>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</si>
  <si>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</si>
  <si>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</si>
  <si>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</si>
  <si>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</si>
  <si>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</si>
  <si>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</si>
  <si>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</si>
  <si>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</si>
  <si>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</si>
  <si>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</si>
  <si>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</si>
  <si>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</si>
  <si>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</si>
  <si>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</si>
  <si>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</si>
  <si>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</si>
  <si>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</si>
  <si>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</si>
  <si>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</si>
  <si>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</si>
  <si>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</si>
  <si>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</si>
  <si>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</si>
  <si>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</si>
  <si>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</si>
  <si>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</si>
  <si>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</si>
  <si>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</si>
  <si>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</si>
  <si>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</si>
  <si>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</si>
  <si>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</si>
  <si>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</si>
  <si>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</si>
  <si>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</si>
  <si>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</si>
  <si>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</si>
  <si>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</si>
  <si>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</si>
  <si>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</si>
  <si>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</si>
  <si>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</si>
  <si>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</si>
  <si>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</si>
  <si>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</si>
  <si>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</si>
  <si>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</si>
  <si>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</si>
  <si>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</si>
  <si>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</si>
  <si>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</si>
  <si>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</si>
  <si>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</si>
  <si>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</si>
  <si>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</si>
  <si>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</si>
  <si>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</si>
  <si>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</si>
  <si>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</si>
  <si>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</si>
  <si>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</si>
  <si>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</si>
  <si>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</si>
  <si>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</si>
  <si>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</si>
  <si>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</si>
  <si>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</si>
  <si>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</si>
  <si>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</si>
  <si>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</si>
  <si>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</si>
  <si>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</si>
  <si>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</si>
  <si>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</si>
  <si>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</si>
  <si>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</si>
  <si>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</si>
  <si>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</si>
  <si>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</si>
  <si>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</si>
  <si>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</si>
  <si>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</si>
  <si>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</si>
  <si>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</si>
  <si>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</si>
  <si>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</si>
  <si>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</si>
  <si>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</si>
  <si>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</si>
  <si>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</si>
  <si>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</si>
  <si>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</si>
  <si>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</si>
  <si>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</si>
  <si>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</si>
  <si>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</si>
  <si>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</si>
  <si>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</si>
  <si>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</si>
  <si>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</si>
  <si>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</si>
  <si>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</si>
  <si>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</si>
  <si>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</si>
  <si>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</si>
  <si>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</si>
  <si>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</si>
  <si>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</si>
  <si>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</si>
  <si>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</si>
  <si>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</si>
  <si>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</si>
  <si>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</si>
  <si>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</si>
  <si>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</si>
  <si>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</si>
  <si>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</si>
  <si>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</si>
  <si>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</si>
  <si>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</si>
  <si>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</si>
  <si>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</si>
  <si>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</si>
  <si>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</si>
  <si>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</si>
  <si>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</si>
  <si>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</si>
  <si>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</si>
  <si>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</si>
  <si>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</si>
  <si>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</si>
  <si>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</si>
  <si>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</si>
  <si>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</si>
  <si>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</si>
  <si>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</si>
  <si>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</si>
  <si>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</si>
  <si>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</si>
  <si>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</si>
  <si>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</si>
  <si>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</si>
  <si>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</si>
  <si>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</si>
  <si>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</si>
  <si>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</si>
  <si>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</si>
  <si>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</si>
  <si>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</si>
  <si>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</si>
  <si>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</si>
  <si>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</si>
  <si>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</si>
  <si>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</si>
  <si>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</si>
  <si>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</si>
  <si>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</si>
  <si>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</si>
  <si>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</si>
  <si>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</si>
  <si>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</si>
  <si>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</si>
  <si>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</si>
  <si>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</si>
  <si>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</si>
  <si>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</si>
  <si>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</si>
  <si>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</si>
  <si>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</si>
  <si>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</si>
  <si>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</si>
  <si>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</si>
  <si>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</si>
  <si>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</si>
  <si>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</si>
  <si>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</si>
  <si>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</si>
  <si>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</si>
  <si>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</si>
  <si>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</si>
  <si>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</si>
  <si>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</si>
  <si>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</si>
  <si>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</si>
  <si>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</si>
  <si>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</si>
  <si>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</si>
  <si>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</si>
  <si>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</si>
  <si>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</si>
  <si>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</si>
  <si>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</si>
  <si>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</si>
  <si>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</si>
  <si>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</si>
  <si>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</si>
  <si>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</si>
  <si>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</si>
  <si>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</si>
  <si>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</si>
  <si>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</si>
  <si>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</si>
  <si>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</si>
  <si>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</si>
  <si>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</si>
  <si>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</si>
  <si>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</si>
  <si>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</si>
  <si>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</si>
  <si>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</si>
  <si>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</si>
  <si>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</si>
  <si>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</si>
  <si>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</si>
  <si>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</si>
  <si>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</si>
  <si>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</si>
  <si>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</si>
  <si>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</si>
  <si>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</si>
  <si>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</si>
  <si>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</si>
  <si>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</si>
  <si>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</si>
  <si>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</si>
  <si>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</si>
  <si>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</si>
  <si>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</si>
  <si>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</si>
  <si>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</si>
  <si>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</si>
  <si>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</si>
  <si>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</si>
  <si>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</si>
  <si>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</si>
  <si>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</si>
  <si>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</si>
  <si>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</si>
  <si>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</si>
  <si>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</si>
  <si>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</si>
  <si>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</si>
  <si>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</si>
  <si>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</si>
  <si>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</si>
  <si>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</si>
  <si>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</si>
  <si>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</si>
  <si>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</si>
  <si>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</si>
  <si>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</si>
  <si>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</si>
  <si>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</si>
  <si>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</si>
  <si>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</si>
  <si>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</si>
  <si>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</si>
  <si>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</si>
  <si>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</si>
  <si>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</si>
  <si>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</si>
  <si>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</si>
  <si>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</si>
  <si>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</si>
  <si>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</si>
  <si>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</si>
  <si>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</si>
  <si>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</si>
  <si>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</si>
  <si>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</si>
  <si>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</si>
  <si>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</si>
  <si>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</si>
  <si>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</si>
  <si>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</si>
  <si>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</si>
  <si>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</si>
  <si>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</si>
  <si>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</si>
  <si>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</si>
  <si>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</si>
  <si>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</si>
  <si>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</si>
  <si>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</si>
  <si>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</si>
  <si>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</si>
  <si>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</si>
  <si>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</si>
  <si>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</si>
  <si>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</si>
  <si>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</si>
  <si>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</si>
  <si>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</si>
  <si>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</si>
  <si>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</si>
  <si>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</si>
  <si>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</si>
  <si>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</si>
  <si>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</si>
  <si>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</si>
  <si>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</si>
  <si>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</si>
  <si>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</si>
  <si>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</si>
  <si>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</si>
  <si>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</si>
  <si>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</si>
  <si>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</si>
  <si>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</si>
  <si>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</si>
  <si>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</si>
  <si>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</si>
  <si>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</si>
  <si>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</si>
  <si>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</si>
  <si>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</si>
  <si>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</si>
  <si>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</si>
  <si>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</si>
  <si>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</si>
  <si>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</si>
  <si>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</si>
  <si>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</si>
  <si>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</si>
  <si>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</si>
  <si>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</si>
  <si>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</si>
  <si>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</si>
  <si>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</si>
  <si>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</si>
  <si>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</si>
  <si>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</si>
  <si>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</si>
  <si>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</si>
  <si>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</si>
  <si>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</si>
  <si>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</si>
  <si>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</si>
  <si>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</si>
  <si>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</si>
  <si>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</si>
  <si>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</si>
  <si>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</si>
  <si>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</si>
  <si>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</si>
  <si>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</si>
  <si>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</si>
  <si>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</si>
  <si>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</si>
  <si>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</si>
  <si>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</si>
  <si>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</si>
  <si>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</si>
  <si>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</si>
  <si>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</si>
  <si>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</si>
  <si>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</si>
  <si>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</si>
  <si>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</si>
  <si>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</si>
  <si>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</si>
  <si>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</si>
  <si>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</si>
  <si>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</si>
  <si>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</si>
  <si>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</si>
  <si>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</si>
  <si>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</si>
  <si>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</si>
  <si>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</si>
  <si>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</si>
  <si>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</si>
  <si>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</si>
  <si>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</si>
  <si>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</si>
  <si>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</si>
  <si>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</si>
  <si>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</si>
  <si>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</si>
  <si>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</si>
  <si>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</si>
  <si>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</si>
  <si>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</si>
  <si>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</si>
  <si>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</si>
  <si>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</si>
  <si>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</si>
  <si>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</si>
  <si>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</si>
  <si>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</si>
  <si>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</si>
  <si>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</si>
  <si>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</si>
  <si>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</si>
  <si>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</si>
  <si>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</si>
  <si>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</si>
  <si>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</si>
  <si>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</si>
  <si>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</si>
  <si>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</si>
  <si>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</si>
  <si>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</si>
  <si>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</si>
  <si>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</si>
  <si>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</si>
  <si>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</si>
  <si>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</si>
  <si>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</si>
  <si>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</si>
  <si>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</si>
  <si>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</si>
  <si>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</si>
  <si>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</si>
  <si>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</si>
  <si>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</si>
  <si>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</si>
  <si>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</si>
  <si>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</si>
  <si>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</si>
  <si>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</si>
  <si>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</si>
  <si>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</si>
  <si>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</si>
  <si>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</si>
  <si>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</si>
  <si>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</si>
  <si>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</si>
  <si>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</si>
  <si>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</si>
  <si>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</si>
  <si>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</si>
  <si>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</si>
  <si>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</si>
  <si>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</si>
  <si>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</si>
  <si>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</si>
  <si>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</si>
  <si>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</si>
  <si>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</si>
  <si>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</si>
  <si>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</si>
  <si>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</si>
  <si>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</si>
  <si>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</si>
  <si>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</si>
  <si>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</si>
  <si>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</si>
  <si>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</si>
  <si>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</si>
  <si>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</si>
  <si>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</si>
  <si>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</si>
  <si>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</si>
  <si>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</si>
  <si>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</si>
  <si>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</si>
  <si>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</si>
  <si>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</si>
  <si>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</si>
  <si>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</si>
  <si>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</si>
  <si>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</si>
  <si>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</si>
  <si>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</si>
  <si>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</si>
  <si>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</si>
  <si>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</si>
  <si>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</si>
  <si>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</si>
  <si>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</si>
  <si>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</si>
  <si>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</si>
  <si>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</si>
  <si>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</si>
  <si>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</si>
  <si>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</si>
  <si>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</si>
  <si>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</si>
  <si>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</si>
  <si>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</si>
  <si>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</si>
  <si>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</si>
  <si>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</si>
  <si>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</si>
  <si>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</si>
  <si>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</si>
  <si>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</si>
  <si>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</si>
  <si>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</si>
  <si>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</si>
  <si>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</si>
  <si>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</si>
  <si>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</si>
  <si>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</si>
  <si>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</si>
  <si>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</si>
  <si>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</si>
  <si>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</si>
  <si>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</si>
  <si>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</si>
  <si>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</si>
  <si>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</si>
  <si>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</si>
  <si>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</si>
  <si>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</si>
  <si>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</si>
  <si>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</si>
  <si>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</si>
  <si>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</si>
  <si>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</si>
  <si>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</si>
  <si>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</si>
  <si>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</si>
  <si>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</si>
  <si>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</si>
  <si>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</si>
  <si>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</si>
  <si>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</si>
  <si>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</si>
  <si>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</si>
  <si>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</si>
  <si>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</si>
  <si>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</si>
  <si>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</si>
  <si>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</si>
  <si>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</si>
  <si>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</si>
  <si>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</si>
  <si>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</si>
  <si>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</si>
  <si>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</si>
  <si>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</si>
  <si>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</si>
  <si>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</si>
  <si>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</si>
  <si>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</si>
  <si>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</si>
  <si>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</si>
  <si>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</si>
  <si>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</si>
  <si>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</si>
  <si>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</si>
  <si>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</si>
  <si>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</si>
  <si>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</si>
  <si>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</si>
  <si>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</si>
  <si>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</si>
  <si>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</si>
  <si>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</si>
  <si>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</si>
  <si>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</si>
  <si>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</si>
  <si>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</si>
  <si>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</si>
  <si>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</si>
  <si>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</si>
  <si>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</si>
  <si>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</si>
  <si>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</si>
  <si>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</si>
  <si>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</si>
  <si>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</si>
  <si>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</si>
  <si>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</si>
  <si>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</si>
  <si>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</si>
  <si>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</si>
  <si>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</si>
  <si>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</si>
  <si>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</si>
  <si>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</si>
  <si>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</si>
  <si>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</si>
  <si>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</si>
  <si>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</si>
  <si>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</si>
  <si>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</si>
  <si>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</si>
  <si>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</si>
  <si>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</si>
  <si>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</si>
  <si>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</si>
  <si>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</si>
  <si>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</si>
  <si>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</si>
  <si>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</si>
  <si>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</si>
  <si>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</si>
  <si>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</si>
  <si>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</si>
  <si>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</si>
  <si>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</si>
  <si>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</si>
  <si>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</si>
  <si>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</si>
  <si>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</si>
  <si>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</si>
  <si>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</si>
  <si>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</si>
  <si>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</si>
  <si>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</si>
  <si>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</si>
  <si>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</si>
  <si>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</si>
  <si>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</si>
  <si>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</si>
  <si>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</si>
  <si>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</si>
  <si>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</si>
  <si>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</si>
  <si>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</si>
  <si>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</si>
  <si>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</si>
  <si>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</si>
  <si>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</si>
  <si>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</si>
  <si>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</si>
  <si>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</si>
  <si>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</si>
  <si>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</si>
  <si>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</si>
  <si>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</si>
  <si>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</si>
  <si>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</si>
  <si>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</si>
  <si>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</si>
  <si>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</si>
  <si>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</si>
  <si>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</si>
  <si>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</si>
  <si>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</si>
  <si>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</si>
  <si>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</si>
  <si>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</si>
  <si>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</si>
  <si>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</si>
  <si>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</si>
  <si>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</si>
  <si>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</si>
  <si>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</si>
  <si>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</si>
  <si>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</si>
  <si>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</si>
  <si>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</si>
  <si>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</si>
  <si>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</si>
  <si>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</si>
  <si>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</si>
  <si>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</si>
  <si>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</si>
  <si>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</si>
  <si>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</si>
  <si>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</si>
  <si>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</si>
  <si>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</si>
  <si>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</si>
  <si>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</si>
  <si>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</si>
  <si>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</si>
  <si>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</si>
  <si>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</si>
  <si>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</si>
  <si>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</si>
  <si>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</si>
  <si>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</si>
  <si>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</si>
  <si>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</si>
  <si>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</si>
  <si>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</si>
  <si>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</si>
  <si>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</si>
  <si>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</si>
  <si>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</si>
  <si>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</si>
  <si>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</si>
  <si>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</si>
  <si>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</si>
  <si>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</si>
  <si>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</si>
  <si>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</si>
  <si>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</si>
  <si>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</si>
  <si>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</si>
  <si>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</si>
  <si>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</si>
  <si>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</si>
  <si>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</si>
  <si>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</si>
  <si>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</si>
  <si>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</si>
  <si>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</si>
  <si>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</si>
  <si>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</si>
  <si>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</si>
  <si>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</si>
  <si>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</si>
  <si>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</si>
  <si>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</si>
  <si>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</si>
  <si>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</si>
  <si>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</si>
  <si>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</si>
  <si>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</si>
  <si>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</si>
  <si>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</si>
  <si>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</si>
  <si>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</si>
  <si>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</si>
  <si>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</si>
  <si>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</si>
  <si>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</si>
  <si>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</si>
  <si>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</si>
  <si>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</si>
  <si>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</si>
  <si>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</si>
  <si>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</si>
  <si>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</si>
  <si>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</si>
  <si>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</si>
  <si>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</si>
  <si>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</si>
  <si>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</si>
  <si>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</si>
  <si>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</si>
  <si>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</si>
  <si>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</si>
  <si>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</si>
  <si>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</si>
  <si>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</si>
  <si>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</si>
  <si>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</si>
  <si>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</si>
  <si>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</si>
  <si>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</si>
  <si>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</si>
  <si>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</si>
  <si>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</si>
  <si>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</si>
  <si>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</si>
  <si>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</si>
  <si>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</si>
  <si>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</si>
  <si>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</si>
  <si>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</si>
  <si>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</si>
  <si>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</si>
  <si>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</si>
  <si>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</si>
  <si>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</si>
  <si>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</si>
  <si>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</si>
  <si>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</si>
  <si>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</si>
  <si>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</si>
  <si>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</si>
  <si>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</si>
  <si>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</si>
  <si>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</si>
  <si>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</si>
  <si>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</si>
  <si>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</si>
  <si>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</si>
  <si>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</si>
  <si>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</si>
  <si>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</si>
  <si>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</si>
  <si>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</si>
  <si>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</si>
  <si>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</si>
  <si>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</si>
  <si>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</si>
  <si>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</si>
  <si>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</si>
  <si>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</si>
  <si>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</si>
  <si>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</si>
  <si>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</si>
  <si>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</si>
  <si>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</si>
  <si>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</si>
  <si>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</si>
  <si>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</si>
  <si>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</si>
  <si>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</si>
  <si>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</si>
  <si>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</si>
  <si>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</si>
  <si>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</si>
  <si>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</si>
  <si>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</si>
  <si>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</si>
  <si>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</si>
  <si>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</si>
  <si>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</si>
  <si>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</si>
  <si>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</si>
  <si>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</si>
  <si>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</si>
  <si>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</si>
  <si>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</si>
  <si>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</si>
  <si>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</si>
  <si>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</si>
  <si>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</si>
  <si>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</si>
  <si>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</si>
  <si>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</si>
  <si>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</si>
  <si>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</si>
  <si>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</si>
  <si>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</si>
  <si>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</si>
  <si>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</si>
  <si>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</si>
  <si>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</si>
  <si>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</si>
  <si>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</si>
  <si>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</si>
  <si>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</si>
  <si>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</si>
  <si>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</si>
  <si>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</si>
  <si>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</si>
  <si>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</si>
  <si>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</si>
  <si>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</si>
  <si>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</si>
  <si>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</si>
  <si>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</si>
  <si>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</si>
  <si>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</si>
  <si>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</si>
  <si>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</si>
  <si>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</si>
  <si>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</si>
  <si>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</si>
  <si>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</si>
  <si>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</si>
  <si>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</si>
  <si>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</si>
  <si>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</si>
  <si>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</si>
  <si>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</si>
  <si>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</si>
  <si>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</si>
  <si>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</si>
  <si>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</si>
  <si>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</si>
  <si>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</si>
  <si>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</si>
  <si>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</si>
  <si>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</si>
  <si>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</si>
  <si>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</si>
  <si>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</si>
  <si>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</si>
  <si>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</si>
  <si>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</si>
  <si>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</si>
  <si>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</si>
  <si>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</si>
  <si>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</si>
  <si>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</si>
  <si>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</si>
  <si>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</si>
  <si>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</si>
  <si>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</si>
  <si>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</si>
  <si>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</si>
  <si>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</si>
  <si>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</si>
  <si>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</si>
  <si>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</si>
  <si>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</si>
  <si>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</si>
  <si>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</si>
  <si>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</si>
  <si>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</si>
  <si>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</si>
  <si>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</si>
  <si>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</si>
  <si>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</si>
  <si>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</si>
  <si>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</si>
  <si>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</si>
  <si>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</si>
  <si>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</si>
  <si>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</si>
  <si>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</si>
  <si>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</si>
  <si>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</si>
  <si>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</si>
  <si>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</si>
  <si>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</si>
  <si>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</si>
  <si>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</si>
  <si>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</si>
  <si>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</si>
  <si>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</si>
  <si>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</si>
  <si>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</si>
  <si>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</si>
  <si>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</si>
  <si>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</si>
  <si>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</si>
  <si>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</si>
  <si>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</si>
  <si>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</si>
  <si>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</si>
  <si>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</si>
  <si>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</si>
  <si>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</si>
  <si>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</si>
  <si>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</si>
  <si>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</si>
  <si>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</si>
  <si>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</si>
  <si>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</si>
  <si>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</si>
  <si>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</si>
  <si>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</si>
  <si>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</si>
  <si>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</si>
  <si>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</si>
  <si>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</si>
  <si>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</si>
  <si>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</si>
  <si>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</si>
  <si>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</si>
  <si>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</si>
  <si>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</si>
  <si>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</si>
  <si>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</si>
  <si>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</si>
  <si>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</si>
  <si>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</si>
  <si>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</si>
  <si>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</si>
  <si>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</si>
  <si>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</si>
  <si>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</si>
  <si>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</si>
  <si>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</si>
  <si>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</si>
  <si>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</si>
  <si>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</si>
  <si>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</si>
  <si>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</si>
  <si>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</si>
  <si>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</si>
  <si>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</si>
  <si>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</si>
  <si>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</si>
  <si>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</si>
  <si>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</si>
  <si>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</si>
  <si>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</si>
  <si>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</si>
  <si>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</si>
  <si>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</si>
  <si>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</si>
  <si>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</si>
  <si>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</si>
  <si>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</si>
  <si>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</si>
  <si>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</si>
  <si>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</si>
  <si>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</si>
  <si>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</si>
  <si>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</si>
  <si>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</si>
  <si>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</si>
  <si>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</si>
  <si>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</si>
  <si>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</si>
  <si>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</si>
  <si>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</si>
  <si>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</si>
  <si>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</si>
  <si>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</si>
  <si>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</si>
  <si>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</si>
  <si>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</si>
  <si>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</si>
  <si>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</si>
  <si>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</si>
  <si>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</si>
  <si>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</si>
  <si>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</si>
  <si>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</si>
  <si>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</si>
  <si>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</si>
  <si>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</si>
  <si>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</si>
  <si>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</si>
  <si>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</si>
  <si>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</si>
  <si>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</si>
  <si>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</si>
  <si>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</si>
  <si>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</si>
  <si>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</si>
  <si>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</si>
  <si>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</si>
  <si>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</si>
  <si>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</si>
  <si>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</si>
  <si>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</si>
  <si>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</si>
  <si>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</si>
  <si>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</si>
  <si>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</si>
  <si>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</si>
  <si>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</si>
  <si>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</si>
  <si>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</si>
  <si>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</si>
  <si>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</si>
  <si>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</si>
  <si>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</si>
  <si>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</si>
  <si>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</si>
  <si>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</si>
  <si>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</si>
  <si>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</si>
  <si>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</si>
  <si>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</si>
  <si>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</si>
  <si>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</si>
  <si>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</si>
  <si>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</si>
  <si>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</si>
  <si>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</si>
  <si>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</si>
  <si>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</si>
  <si>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</si>
  <si>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</si>
  <si>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</si>
  <si>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</si>
  <si>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</si>
  <si>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</si>
  <si>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</si>
  <si>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</si>
  <si>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</si>
  <si>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</si>
  <si>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</si>
  <si>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</si>
  <si>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</si>
  <si>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</si>
  <si>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</si>
  <si>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</si>
  <si>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</si>
  <si>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</si>
  <si>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</si>
  <si>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</si>
  <si>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</si>
  <si>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</si>
  <si>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</si>
  <si>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</si>
  <si>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</si>
  <si>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</si>
  <si>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</si>
  <si>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</si>
  <si>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</si>
  <si>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</si>
  <si>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</si>
  <si>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</si>
  <si>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</si>
  <si>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</si>
  <si>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</si>
  <si>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</si>
  <si>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</si>
  <si>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</si>
  <si>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</si>
  <si>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</si>
  <si>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</si>
  <si>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</si>
  <si>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</si>
  <si>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</si>
  <si>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</si>
  <si>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</si>
  <si>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</si>
  <si>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</si>
  <si>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</si>
  <si>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</si>
  <si>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</si>
  <si>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</si>
  <si>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</si>
  <si>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</si>
  <si>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</si>
  <si>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</si>
  <si>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</si>
  <si>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</si>
  <si>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</si>
  <si>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</si>
  <si>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</si>
  <si>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</si>
  <si>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</si>
  <si>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</si>
  <si>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</si>
  <si>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</si>
  <si>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</si>
  <si>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</si>
  <si>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</si>
  <si>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</si>
  <si>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</si>
  <si>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</si>
  <si>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</si>
  <si>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</si>
  <si>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</si>
  <si>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</si>
  <si>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</si>
  <si>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</si>
  <si>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</si>
  <si>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</si>
  <si>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</si>
  <si>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</si>
  <si>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</si>
  <si>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</si>
  <si>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</si>
  <si>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</si>
  <si>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</si>
  <si>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</si>
  <si>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</si>
  <si>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</si>
  <si>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</si>
  <si>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</si>
  <si>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</si>
  <si>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</si>
  <si>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</si>
  <si>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</si>
  <si>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</si>
  <si>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</si>
  <si>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</si>
  <si>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</si>
  <si>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</si>
  <si>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</si>
  <si>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</si>
  <si>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</si>
  <si>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</si>
  <si>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</si>
  <si>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</si>
  <si>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</si>
  <si>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</si>
  <si>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</si>
  <si>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</si>
  <si>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</si>
  <si>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</si>
  <si>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</si>
  <si>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</si>
  <si>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</si>
  <si>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</si>
  <si>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</si>
  <si>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</si>
  <si>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</si>
  <si>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</si>
  <si>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</si>
  <si>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</si>
  <si>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</si>
  <si>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</si>
  <si>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</si>
  <si>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</si>
  <si>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</si>
  <si>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</si>
  <si>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</si>
  <si>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</si>
  <si>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</si>
  <si>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</si>
  <si>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</si>
  <si>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</si>
  <si>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</si>
  <si>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</si>
  <si>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</si>
  <si>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</si>
  <si>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</si>
  <si>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</si>
  <si>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</si>
  <si>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</si>
  <si>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</si>
  <si>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</si>
  <si>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</si>
  <si>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</si>
  <si>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</si>
  <si>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</si>
  <si>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</si>
  <si>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</si>
  <si>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</si>
  <si>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</si>
  <si>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</si>
  <si>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</si>
  <si>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</si>
  <si>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</si>
  <si>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</si>
  <si>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</si>
  <si>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</si>
  <si>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</si>
  <si>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</si>
  <si>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</si>
  <si>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</si>
  <si>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</si>
  <si>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</si>
  <si>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</si>
  <si>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</si>
  <si>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</si>
  <si>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</si>
  <si>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</si>
  <si>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</si>
  <si>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</si>
  <si>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</si>
  <si>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</si>
  <si>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</si>
  <si>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</si>
  <si>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</si>
  <si>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</si>
  <si>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</si>
  <si>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</si>
  <si>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</si>
  <si>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</si>
  <si>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</si>
  <si>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</si>
  <si>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</si>
  <si>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</si>
  <si>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</si>
  <si>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</si>
  <si>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</si>
  <si>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</si>
  <si>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</si>
  <si>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</si>
  <si>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</si>
  <si>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</si>
  <si>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</si>
  <si>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</si>
  <si>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</si>
  <si>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</si>
  <si>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</si>
  <si>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</si>
  <si>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</si>
  <si>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</si>
  <si>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</si>
  <si>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</si>
  <si>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</si>
  <si>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</si>
  <si>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</si>
  <si>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</si>
  <si>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</si>
  <si>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</si>
  <si>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</si>
  <si>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</si>
  <si>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</si>
  <si>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</si>
  <si>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</si>
  <si>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</si>
  <si>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</si>
  <si>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</si>
  <si>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</si>
  <si>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</si>
  <si>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</si>
  <si>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</si>
  <si>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</si>
  <si>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</si>
  <si>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</si>
  <si>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</si>
  <si>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</si>
  <si>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</si>
  <si>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</si>
  <si>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</si>
  <si>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</si>
  <si>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</si>
  <si>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</si>
  <si>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</si>
  <si>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</si>
  <si>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</si>
  <si>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</si>
  <si>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</si>
  <si>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</si>
  <si>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</si>
  <si>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</si>
  <si>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</si>
  <si>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</si>
  <si>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</si>
  <si>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</si>
  <si>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</si>
  <si>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</si>
  <si>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</si>
  <si>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</si>
  <si>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</si>
  <si>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</si>
  <si>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</si>
  <si>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</si>
  <si>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</si>
  <si>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</si>
  <si>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</si>
  <si>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</si>
  <si>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</si>
  <si>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</si>
  <si>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</si>
  <si>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</si>
  <si>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</si>
  <si>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</si>
  <si>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</si>
  <si>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</si>
  <si>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</si>
  <si>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</si>
  <si>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</si>
  <si>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</si>
  <si>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</si>
  <si>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</si>
  <si>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</si>
  <si>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</si>
  <si>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</si>
  <si>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</si>
  <si>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</si>
  <si>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</si>
  <si>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</si>
  <si>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</si>
  <si>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</si>
  <si>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</si>
  <si>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</si>
  <si>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</si>
  <si>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</si>
  <si>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</si>
  <si>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</si>
  <si>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</si>
  <si>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</si>
  <si>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</si>
  <si>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</si>
  <si>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</si>
  <si>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</si>
  <si>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</si>
  <si>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</si>
  <si>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</si>
  <si>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</si>
  <si>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</si>
  <si>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</si>
  <si>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</si>
  <si>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</si>
  <si>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</si>
  <si>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</si>
  <si>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</si>
  <si>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</si>
  <si>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</si>
  <si>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</si>
  <si>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</si>
  <si>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</si>
  <si>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</si>
  <si>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</si>
  <si>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</si>
  <si>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</si>
  <si>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</si>
  <si>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</si>
  <si>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</si>
  <si>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</si>
  <si>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</si>
  <si>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</si>
  <si>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</si>
  <si>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</si>
  <si>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</si>
  <si>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</si>
  <si>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</si>
  <si>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</si>
  <si>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</si>
  <si>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</si>
  <si>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</si>
  <si>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</si>
  <si>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</si>
  <si>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</si>
  <si>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</si>
  <si>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</si>
  <si>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</si>
  <si>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</si>
  <si>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</si>
  <si>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</si>
  <si>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</si>
  <si>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</si>
  <si>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</si>
  <si>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</si>
  <si>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</si>
  <si>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</si>
  <si>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</si>
  <si>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</si>
  <si>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</si>
  <si>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</si>
  <si>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</si>
  <si>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</si>
  <si>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</si>
  <si>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</si>
  <si>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</si>
  <si>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</si>
  <si>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</si>
  <si>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</si>
  <si>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</si>
  <si>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</si>
  <si>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</si>
  <si>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</si>
  <si>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</si>
  <si>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</si>
  <si>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</si>
  <si>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</si>
  <si>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</si>
  <si>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</si>
  <si>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</si>
  <si>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</si>
  <si>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</si>
  <si>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</si>
  <si>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</si>
  <si>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</si>
  <si>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</si>
  <si>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</si>
  <si>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</si>
  <si>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</si>
  <si>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</si>
  <si>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</si>
  <si>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</si>
  <si>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</si>
  <si>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</si>
  <si>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</si>
  <si>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</si>
  <si>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</si>
  <si>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</si>
  <si>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</si>
  <si>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</si>
  <si>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</si>
  <si>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</si>
  <si>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</si>
  <si>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</si>
  <si>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</si>
  <si>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</si>
  <si>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</si>
  <si>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</si>
  <si>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</si>
  <si>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</si>
  <si>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</si>
  <si>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</si>
  <si>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</si>
  <si>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</si>
  <si>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</si>
  <si>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</si>
  <si>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</si>
  <si>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</si>
  <si>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</si>
  <si>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</si>
  <si>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</si>
  <si>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</si>
  <si>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</si>
  <si>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</si>
  <si>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</si>
  <si>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</si>
  <si>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</si>
  <si>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</si>
  <si>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</si>
  <si>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</si>
  <si>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</si>
  <si>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</si>
  <si>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</si>
  <si>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</si>
  <si>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</si>
  <si>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</si>
  <si>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</si>
  <si>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</si>
  <si>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</si>
  <si>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</si>
  <si>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</si>
  <si>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</si>
  <si>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</si>
  <si>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</si>
  <si>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</si>
  <si>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</si>
  <si>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</si>
  <si>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</si>
  <si>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</si>
  <si>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</si>
  <si>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</si>
  <si>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</si>
  <si>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</si>
  <si>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</si>
  <si>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</si>
  <si>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</si>
  <si>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</si>
  <si>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</si>
  <si>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</si>
  <si>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</si>
  <si>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</si>
  <si>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</si>
  <si>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</si>
  <si>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</si>
  <si>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</si>
  <si>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</si>
  <si>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</si>
  <si>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</si>
  <si>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</si>
  <si>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</si>
  <si>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</si>
  <si>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</si>
  <si>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</si>
  <si>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</si>
  <si>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</si>
  <si>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</si>
  <si>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</si>
  <si>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</si>
  <si>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</si>
  <si>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</si>
  <si>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</si>
  <si>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</si>
  <si>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</si>
  <si>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</si>
  <si>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</si>
  <si>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</si>
  <si>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</si>
  <si>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</si>
  <si>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</si>
  <si>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</si>
  <si>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</si>
  <si>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</si>
  <si>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</si>
  <si>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</si>
  <si>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</si>
  <si>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</si>
  <si>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</si>
  <si>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</si>
  <si>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</si>
  <si>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</si>
  <si>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</si>
  <si>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</si>
  <si>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</si>
  <si>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</si>
  <si>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</si>
  <si>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</si>
  <si>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</si>
  <si>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</si>
  <si>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</si>
  <si>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</si>
  <si>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</si>
  <si>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</si>
  <si>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</si>
  <si>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</si>
  <si>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</si>
  <si>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</si>
  <si>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</si>
  <si>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</si>
  <si>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</si>
  <si>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</si>
  <si>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</si>
  <si>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</si>
  <si>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</si>
  <si>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</si>
  <si>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</si>
  <si>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</si>
  <si>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</si>
  <si>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</si>
  <si>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</si>
  <si>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</si>
  <si>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</si>
  <si>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</si>
  <si>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</si>
  <si>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</si>
  <si>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</si>
  <si>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</si>
  <si>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</si>
  <si>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</si>
  <si>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</si>
  <si>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</si>
  <si>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</si>
  <si>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</si>
  <si>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</si>
  <si>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</si>
  <si>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</si>
  <si>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</si>
  <si>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</si>
  <si>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</si>
  <si>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</si>
  <si>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</si>
  <si>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</si>
  <si>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</si>
  <si>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</si>
  <si>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</si>
  <si>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</si>
  <si>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</si>
  <si>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</si>
  <si>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</si>
  <si>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</si>
  <si>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</si>
  <si>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</si>
  <si>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</si>
  <si>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</si>
  <si>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</si>
  <si>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</si>
  <si>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</si>
  <si>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</si>
  <si>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</si>
  <si>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</si>
  <si>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</si>
  <si>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</si>
  <si>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</si>
  <si>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</si>
  <si>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</si>
  <si>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</si>
  <si>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</si>
  <si>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</si>
  <si>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</si>
  <si>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</si>
  <si>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</si>
  <si>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</si>
  <si>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</si>
  <si>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</si>
  <si>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</si>
  <si>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</si>
  <si>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</si>
  <si>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</si>
  <si>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</si>
  <si>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</si>
  <si>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</si>
  <si>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</si>
  <si>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</si>
  <si>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</si>
  <si>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</si>
  <si>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</si>
  <si>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</si>
  <si>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</si>
  <si>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</si>
  <si>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</si>
  <si>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</si>
  <si>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</si>
  <si>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</si>
  <si>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</si>
  <si>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</si>
  <si>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</si>
  <si>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</si>
  <si>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</si>
  <si>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</si>
  <si>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</si>
  <si>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</si>
  <si>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</si>
  <si>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</si>
  <si>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</si>
  <si>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</si>
  <si>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</si>
  <si>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</si>
  <si>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</si>
  <si>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</si>
  <si>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</si>
  <si>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</si>
  <si>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</si>
  <si>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</si>
  <si>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</si>
  <si>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</si>
  <si>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</si>
  <si>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</si>
  <si>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</si>
  <si>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</si>
  <si>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</si>
  <si>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</si>
  <si>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</si>
  <si>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</si>
  <si>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</si>
  <si>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</si>
  <si>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</si>
  <si>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</si>
  <si>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</si>
  <si>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</si>
  <si>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</si>
  <si>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</si>
  <si>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</si>
  <si>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</si>
  <si>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</si>
  <si>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</si>
  <si>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</si>
  <si>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</si>
  <si>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</si>
  <si>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</si>
  <si>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</si>
  <si>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</si>
  <si>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</si>
  <si>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</si>
  <si>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</si>
  <si>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</si>
  <si>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</si>
  <si>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</si>
  <si>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</si>
  <si>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</si>
  <si>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</si>
  <si>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</si>
  <si>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</si>
  <si>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</si>
  <si>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</si>
  <si>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</si>
  <si>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</si>
  <si>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</si>
  <si>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</si>
  <si>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</si>
  <si>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</si>
  <si>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</si>
  <si>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</si>
  <si>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</si>
  <si>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</si>
  <si>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</si>
  <si>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</si>
  <si>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</si>
  <si>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</si>
  <si>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</si>
  <si>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</si>
  <si>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</si>
  <si>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</si>
  <si>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</si>
  <si>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</si>
  <si>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</si>
  <si>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</si>
  <si>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</si>
  <si>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</si>
  <si>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</si>
  <si>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</si>
  <si>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</si>
  <si>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</si>
  <si>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</si>
  <si>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</si>
  <si>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</si>
  <si>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</si>
  <si>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</si>
  <si>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</si>
  <si>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</si>
  <si>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</si>
  <si>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</si>
  <si>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</si>
  <si>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</si>
  <si>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</si>
  <si>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</si>
  <si>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</si>
  <si>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</si>
  <si>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</si>
  <si>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</si>
  <si>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</si>
  <si>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</si>
  <si>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</si>
  <si>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</si>
  <si>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</si>
  <si>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</si>
  <si>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</si>
  <si>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</si>
  <si>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</si>
  <si>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</si>
  <si>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</si>
  <si>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</si>
  <si>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</si>
  <si>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</si>
  <si>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</si>
  <si>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</si>
  <si>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</si>
  <si>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</si>
  <si>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</si>
  <si>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</si>
  <si>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</si>
  <si>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</si>
  <si>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</si>
  <si>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</si>
  <si>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</si>
  <si>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</si>
  <si>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</si>
  <si>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</si>
  <si>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</si>
  <si>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</si>
  <si>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</si>
  <si>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</si>
  <si>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</si>
  <si>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</si>
  <si>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</si>
  <si>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</si>
  <si>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</si>
  <si>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</si>
  <si>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</si>
  <si>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</si>
  <si>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</si>
  <si>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</si>
  <si>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</si>
  <si>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</si>
  <si>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</si>
  <si>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</si>
  <si>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</si>
  <si>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</si>
  <si>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</si>
  <si>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</si>
  <si>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</si>
  <si>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</si>
  <si>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</si>
  <si>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</si>
  <si>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</si>
  <si>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</si>
  <si>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</si>
  <si>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</si>
  <si>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</si>
  <si>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</si>
  <si>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</si>
  <si>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</si>
  <si>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</si>
  <si>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</si>
  <si>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</si>
  <si>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</si>
  <si>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</si>
  <si>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</si>
  <si>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</si>
  <si>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</si>
  <si>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</si>
  <si>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</si>
  <si>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</si>
  <si>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</si>
  <si>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</si>
  <si>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</si>
  <si>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</si>
  <si>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</si>
  <si>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</si>
  <si>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</si>
  <si>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</si>
  <si>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</si>
  <si>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</si>
  <si>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</si>
  <si>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</si>
  <si>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</si>
  <si>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</si>
  <si>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</si>
  <si>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</si>
  <si>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</si>
  <si>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</si>
  <si>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</si>
  <si>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</si>
  <si>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</si>
  <si>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</si>
  <si>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</si>
  <si>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</si>
  <si>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</si>
  <si>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</si>
  <si>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</si>
  <si>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</si>
  <si>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</si>
  <si>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</si>
  <si>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</si>
  <si>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</si>
  <si>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</si>
  <si>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</si>
  <si>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</si>
  <si>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</si>
  <si>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</si>
  <si>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</si>
  <si>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</si>
  <si>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</si>
  <si>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</si>
  <si>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</si>
  <si>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</si>
  <si>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</si>
  <si>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</si>
  <si>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</si>
  <si>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</si>
  <si>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</si>
  <si>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</si>
  <si>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</si>
  <si>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</si>
  <si>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</si>
  <si>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</si>
  <si>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</si>
  <si>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</si>
  <si>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</si>
  <si>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</si>
  <si>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</si>
  <si>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</si>
  <si>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</si>
  <si>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</si>
  <si>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</si>
  <si>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</si>
  <si>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</si>
  <si>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</si>
  <si>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</si>
  <si>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</si>
  <si>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</si>
  <si>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</si>
  <si>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</si>
  <si>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</si>
  <si>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</si>
  <si>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</si>
  <si>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</si>
  <si>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</si>
  <si>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</si>
  <si>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</si>
  <si>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</si>
  <si>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</si>
  <si>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</si>
  <si>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</si>
  <si>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</si>
  <si>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</si>
  <si>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</si>
  <si>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</si>
  <si>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</si>
  <si>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</si>
  <si>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</si>
  <si>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</si>
  <si>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</si>
  <si>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</si>
  <si>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</si>
  <si>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</si>
  <si>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</si>
  <si>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</si>
  <si>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</si>
  <si>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</si>
  <si>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</si>
  <si>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</si>
  <si>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</si>
  <si>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</si>
  <si>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</si>
  <si>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</si>
  <si>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</si>
  <si>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</si>
  <si>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</si>
  <si>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</si>
  <si>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</si>
  <si>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</si>
  <si>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</si>
  <si>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</si>
  <si>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</si>
  <si>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</si>
  <si>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</si>
  <si>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</si>
  <si>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</si>
  <si>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</si>
  <si>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</si>
  <si>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</si>
  <si>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</si>
  <si>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</si>
  <si>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</si>
  <si>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</si>
  <si>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</si>
  <si>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</si>
  <si>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</si>
  <si>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</si>
  <si>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</si>
  <si>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</si>
  <si>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</si>
  <si>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</si>
  <si>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</si>
  <si>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</si>
  <si>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</si>
  <si>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</si>
  <si>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</si>
  <si>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</si>
  <si>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</si>
  <si>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</si>
  <si>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</si>
  <si>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</si>
  <si>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</si>
  <si>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</si>
  <si>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</si>
  <si>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</si>
  <si>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</si>
  <si>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</si>
  <si>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</si>
  <si>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</si>
  <si>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</si>
  <si>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</si>
  <si>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</si>
  <si>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</si>
  <si>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</si>
  <si>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</si>
  <si>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</si>
  <si>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</si>
  <si>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</si>
  <si>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</si>
  <si>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</si>
  <si>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</si>
  <si>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</si>
  <si>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</si>
  <si>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</si>
  <si>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</si>
  <si>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</si>
  <si>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</si>
  <si>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</si>
  <si>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</si>
  <si>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</si>
  <si>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</si>
  <si>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</si>
  <si>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</si>
  <si>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</si>
  <si>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</si>
  <si>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</si>
  <si>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</si>
  <si>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</si>
  <si>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</si>
  <si>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</si>
  <si>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</si>
  <si>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</si>
  <si>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</si>
  <si>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</si>
  <si>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</si>
  <si>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</si>
  <si>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</si>
  <si>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</si>
  <si>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</si>
  <si>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</si>
  <si>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</si>
  <si>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</si>
  <si>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</si>
  <si>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</si>
  <si>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</si>
  <si>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</si>
  <si>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</si>
  <si>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</si>
  <si>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</si>
  <si>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</si>
  <si>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</si>
  <si>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</si>
  <si>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</si>
  <si>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</si>
  <si>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</si>
  <si>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</si>
  <si>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</si>
  <si>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</si>
  <si>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</si>
  <si>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</si>
  <si>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</si>
  <si>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</si>
  <si>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</si>
  <si>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</si>
  <si>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</si>
  <si>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</si>
  <si>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</si>
  <si>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</si>
  <si>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</si>
  <si>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</si>
  <si>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</si>
  <si>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</si>
  <si>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</si>
  <si>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</si>
  <si>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</si>
  <si>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</si>
  <si>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</si>
  <si>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</si>
  <si>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</si>
  <si>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</si>
  <si>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</si>
  <si>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</si>
  <si>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</si>
  <si>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</si>
  <si>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</si>
  <si>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</si>
  <si>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</si>
  <si>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</si>
  <si>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</si>
  <si>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</si>
  <si>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</si>
  <si>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</si>
  <si>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</si>
  <si>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</si>
  <si>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</si>
  <si>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</si>
  <si>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</si>
  <si>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</si>
  <si>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</si>
  <si>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</si>
  <si>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</si>
  <si>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</si>
  <si>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</si>
  <si>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</si>
  <si>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</si>
  <si>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</si>
  <si>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</si>
  <si>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</si>
  <si>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</si>
  <si>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</si>
  <si>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</si>
  <si>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</si>
  <si>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</si>
  <si>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</si>
  <si>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</si>
  <si>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</si>
  <si>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</si>
  <si>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</si>
  <si>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</si>
  <si>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</si>
  <si>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</si>
  <si>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</si>
  <si>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</si>
  <si>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</si>
  <si>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</si>
  <si>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</si>
  <si>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</si>
  <si>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</si>
  <si>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</si>
  <si>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</si>
  <si>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</si>
  <si>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</si>
  <si>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</si>
  <si>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</si>
  <si>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</si>
  <si>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</si>
  <si>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</si>
  <si>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</si>
  <si>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</si>
  <si>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</si>
  <si>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</si>
  <si>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</si>
  <si>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</si>
  <si>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</si>
  <si>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</si>
  <si>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</si>
  <si>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</si>
  <si>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</si>
  <si>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</si>
  <si>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</si>
  <si>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</si>
  <si>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</si>
  <si>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</si>
  <si>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</si>
  <si>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</si>
  <si>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</si>
  <si>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</si>
  <si>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</si>
  <si>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</si>
  <si>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</si>
  <si>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</si>
  <si>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</si>
  <si>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</si>
  <si>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</si>
  <si>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</si>
  <si>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</si>
  <si>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</si>
  <si>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</si>
  <si>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</si>
  <si>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</si>
  <si>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</si>
  <si>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</si>
  <si>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</si>
  <si>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</si>
  <si>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</si>
  <si>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</si>
  <si>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</si>
  <si>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</si>
  <si>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</si>
  <si>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</si>
  <si>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</si>
  <si>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</si>
  <si>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</si>
  <si>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</si>
  <si>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</si>
  <si>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</si>
  <si>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</si>
  <si>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</si>
  <si>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</si>
  <si>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</si>
  <si>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</si>
  <si>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</si>
  <si>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</si>
  <si>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</si>
  <si>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</si>
  <si>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</si>
  <si>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</si>
  <si>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</si>
  <si>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</si>
  <si>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</si>
  <si>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</si>
  <si>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</si>
  <si>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</si>
  <si>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</si>
  <si>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</si>
  <si>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</si>
  <si>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</si>
  <si>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</si>
  <si>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</si>
  <si>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</si>
  <si>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</si>
  <si>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</si>
  <si>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</si>
  <si>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</si>
  <si>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</si>
  <si>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</si>
  <si>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</si>
  <si>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</si>
  <si>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</si>
  <si>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</si>
  <si>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</si>
  <si>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</si>
  <si>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</si>
  <si>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</si>
  <si>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</si>
  <si>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</si>
  <si>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</si>
  <si>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</si>
  <si>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</si>
  <si>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</si>
  <si>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</si>
  <si>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</si>
  <si>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</si>
  <si>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</si>
  <si>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</si>
  <si>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</si>
  <si>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</si>
  <si>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</si>
  <si>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</si>
  <si>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</si>
  <si>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</si>
  <si>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</si>
  <si>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</si>
  <si>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</si>
  <si>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</si>
  <si>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</si>
  <si>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</si>
  <si>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</si>
  <si>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</si>
  <si>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</si>
  <si>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</si>
  <si>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</si>
  <si>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</si>
  <si>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</si>
  <si>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</si>
  <si>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</si>
  <si>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</si>
  <si>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</si>
  <si>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</si>
  <si>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</si>
  <si>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</si>
  <si>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</si>
  <si>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</si>
  <si>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</si>
  <si>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</si>
  <si>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</si>
  <si>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</si>
  <si>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</si>
  <si>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</si>
  <si>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</si>
  <si>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</si>
  <si>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</si>
  <si>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</si>
  <si>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</si>
  <si>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</si>
  <si>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</si>
  <si>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</si>
  <si>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</si>
  <si>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</si>
  <si>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</si>
  <si>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</si>
  <si>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</si>
  <si>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</si>
  <si>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</si>
  <si>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</si>
  <si>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</si>
  <si>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</si>
  <si>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</si>
  <si>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</si>
  <si>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</si>
  <si>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</si>
  <si>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</si>
  <si>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</si>
  <si>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</si>
  <si>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</si>
  <si>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</si>
  <si>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</si>
  <si>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</si>
  <si>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</si>
  <si>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</si>
  <si>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</si>
  <si>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</si>
  <si>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</si>
  <si>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</si>
  <si>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</si>
  <si>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</si>
  <si>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</si>
  <si>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</si>
  <si>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</si>
  <si>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</si>
  <si>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</si>
  <si>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</si>
  <si>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</si>
  <si>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</si>
  <si>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</si>
  <si>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</si>
  <si>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</si>
  <si>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</si>
  <si>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</si>
  <si>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</si>
  <si>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</si>
  <si>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</si>
  <si>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</si>
  <si>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</si>
  <si>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</si>
  <si>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</si>
  <si>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</si>
  <si>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</si>
  <si>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</si>
  <si>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</si>
  <si>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</si>
  <si>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</si>
  <si>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</si>
  <si>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</si>
  <si>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</si>
  <si>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</si>
  <si>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</si>
  <si>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</si>
  <si>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</si>
  <si>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</si>
  <si>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</si>
  <si>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</si>
  <si>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</si>
  <si>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</si>
  <si>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</si>
  <si>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</si>
  <si>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</si>
  <si>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</si>
  <si>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</si>
  <si>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</si>
  <si>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</si>
  <si>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</si>
  <si>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</si>
  <si>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</si>
  <si>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</si>
  <si>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</si>
  <si>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</si>
  <si>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</si>
  <si>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</si>
  <si>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</si>
  <si>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</si>
  <si>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</si>
  <si>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</si>
  <si>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</si>
  <si>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</si>
  <si>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</si>
  <si>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</si>
  <si>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</si>
  <si>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</si>
  <si>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</si>
  <si>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</si>
  <si>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</si>
  <si>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</si>
  <si>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</si>
  <si>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</si>
  <si>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</si>
  <si>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</si>
  <si>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</si>
  <si>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</si>
  <si>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</si>
  <si>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</si>
  <si>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</si>
  <si>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</si>
  <si>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</si>
  <si>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</si>
  <si>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</si>
  <si>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</si>
  <si>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</si>
  <si>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</si>
  <si>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</si>
  <si>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</si>
  <si>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</si>
  <si>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</si>
  <si>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</si>
  <si>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</si>
  <si>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</si>
  <si>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</si>
  <si>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</si>
  <si>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</si>
  <si>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</si>
  <si>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</si>
  <si>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</si>
  <si>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</si>
  <si>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</si>
  <si>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</si>
  <si>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</si>
  <si>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</si>
  <si>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</si>
  <si>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</si>
  <si>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</si>
  <si>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</si>
  <si>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</si>
  <si>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</si>
  <si>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</si>
  <si>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</si>
  <si>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</si>
  <si>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</si>
  <si>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</si>
  <si>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</si>
  <si>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</si>
  <si>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</si>
  <si>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</si>
  <si>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</si>
  <si>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</si>
  <si>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</si>
  <si>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</si>
  <si>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</si>
  <si>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</si>
  <si>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</si>
  <si>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</si>
  <si>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</si>
  <si>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</si>
  <si>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</si>
  <si>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</si>
  <si>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</si>
  <si>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</si>
  <si>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</si>
  <si>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</si>
  <si>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</si>
  <si>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</si>
  <si>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</si>
  <si>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</si>
  <si>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</si>
  <si>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</si>
  <si>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</si>
  <si>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</si>
  <si>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</si>
  <si>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</si>
  <si>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</si>
  <si>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</si>
  <si>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</si>
  <si>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</si>
  <si>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</si>
  <si>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</si>
  <si>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</si>
  <si>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</si>
  <si>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</si>
  <si>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</si>
  <si>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</si>
  <si>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</si>
  <si>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</si>
  <si>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</si>
  <si>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</si>
  <si>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</si>
  <si>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</si>
  <si>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</si>
  <si>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</si>
  <si>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</si>
  <si>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</si>
  <si>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</si>
  <si>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</si>
  <si>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</si>
  <si>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</si>
  <si>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</si>
  <si>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</si>
  <si>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</si>
  <si>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</si>
  <si>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</si>
  <si>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</si>
  <si>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</si>
  <si>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</si>
  <si>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</si>
  <si>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</si>
  <si>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</si>
  <si>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</si>
  <si>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</si>
  <si>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</si>
  <si>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</si>
  <si>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</si>
  <si>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</si>
  <si>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</si>
  <si>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</si>
  <si>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</si>
  <si>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</si>
  <si>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</si>
  <si>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</si>
  <si>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</si>
  <si>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</si>
  <si>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</si>
  <si>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</si>
  <si>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</si>
  <si>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</si>
  <si>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</si>
  <si>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</si>
  <si>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</si>
  <si>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</si>
  <si>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</si>
  <si>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</si>
  <si>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</si>
  <si>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</si>
  <si>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</si>
  <si>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</si>
  <si>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</si>
  <si>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</si>
  <si>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</si>
  <si>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</si>
  <si>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</si>
  <si>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</si>
  <si>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</si>
  <si>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</si>
  <si>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</si>
  <si>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</si>
  <si>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</si>
  <si>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</si>
  <si>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</si>
  <si>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</si>
  <si>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</si>
  <si>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</si>
  <si>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</si>
  <si>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</si>
  <si>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</si>
  <si>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</si>
  <si>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</si>
  <si>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</si>
  <si>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</si>
  <si>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</si>
  <si>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</si>
  <si>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</si>
  <si>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</si>
  <si>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</si>
  <si>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</si>
  <si>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</si>
  <si>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</si>
  <si>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</si>
  <si>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</si>
  <si>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</si>
  <si>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</si>
  <si>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</si>
  <si>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</si>
  <si>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</si>
  <si>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</si>
  <si>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</si>
  <si>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</si>
  <si>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</si>
  <si>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</si>
  <si>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</si>
  <si>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</si>
  <si>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</si>
  <si>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</si>
  <si>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</si>
  <si>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</si>
  <si>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</si>
  <si>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</si>
  <si>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</si>
  <si>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</si>
  <si>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</si>
  <si>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</si>
  <si>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</si>
  <si>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</si>
  <si>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</si>
  <si>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</si>
  <si>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</si>
  <si>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</si>
  <si>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</si>
  <si>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</si>
  <si>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</si>
  <si>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</si>
  <si>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</si>
  <si>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</si>
  <si>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</si>
  <si>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</si>
  <si>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</si>
  <si>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</si>
  <si>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</si>
  <si>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</si>
  <si>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</si>
  <si>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</si>
  <si>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</si>
  <si>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</si>
  <si>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</si>
  <si>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</si>
  <si>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</si>
  <si>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</si>
  <si>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</si>
  <si>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</si>
  <si>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</si>
  <si>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</si>
  <si>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</si>
  <si>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</si>
  <si>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</si>
  <si>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</si>
  <si>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</si>
  <si>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</si>
  <si>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</si>
  <si>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</si>
  <si>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</si>
  <si>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</si>
  <si>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</si>
  <si>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</si>
  <si>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</si>
  <si>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</si>
  <si>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</si>
  <si>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</si>
  <si>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</si>
  <si>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</si>
  <si>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</si>
  <si>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</si>
  <si>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</si>
  <si>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</si>
  <si>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</si>
  <si>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</si>
  <si>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</si>
  <si>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</si>
  <si>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</si>
  <si>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</si>
  <si>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</si>
  <si>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</si>
  <si>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</si>
  <si>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</si>
  <si>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</si>
  <si>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</si>
  <si>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</si>
  <si>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</si>
  <si>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</si>
  <si>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</si>
  <si>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</si>
  <si>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</si>
  <si>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</si>
  <si>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</si>
  <si>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</si>
  <si>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</si>
  <si>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</si>
  <si>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</si>
  <si>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</si>
  <si>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</si>
  <si>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</si>
  <si>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</si>
  <si>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</si>
  <si>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</si>
  <si>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</si>
  <si>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</si>
  <si>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</si>
  <si>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</si>
  <si>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</si>
  <si>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</si>
  <si>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</si>
  <si>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</si>
  <si>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</si>
  <si>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</si>
  <si>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</si>
  <si>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</si>
  <si>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</si>
  <si>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</si>
  <si>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</si>
  <si>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</si>
  <si>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</si>
  <si>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</si>
  <si>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</si>
  <si>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</si>
  <si>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</si>
  <si>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</si>
  <si>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</si>
  <si>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</si>
  <si>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</si>
  <si>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</si>
  <si>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</si>
  <si>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</si>
  <si>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</si>
  <si>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</si>
  <si>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</si>
  <si>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</si>
  <si>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</si>
  <si>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</si>
  <si>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</si>
  <si>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</si>
  <si>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</si>
  <si>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</si>
  <si>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</si>
  <si>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</si>
  <si>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</si>
  <si>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</si>
  <si>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</si>
  <si>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</si>
  <si>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</si>
  <si>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</si>
  <si>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</si>
  <si>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</si>
  <si>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</si>
  <si>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</si>
  <si>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</si>
  <si>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</si>
  <si>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</si>
  <si>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</si>
  <si>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</si>
  <si>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</si>
  <si>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</si>
  <si>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</si>
  <si>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</si>
  <si>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</si>
  <si>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</si>
  <si>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</si>
  <si>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</si>
  <si>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</si>
  <si>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</si>
  <si>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</si>
  <si>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</si>
  <si>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</si>
  <si>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</si>
  <si>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</si>
  <si>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</si>
  <si>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</si>
  <si>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</si>
  <si>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</si>
  <si>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</si>
  <si>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</si>
  <si>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</si>
  <si>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</si>
  <si>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</si>
  <si>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</si>
  <si>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</si>
  <si>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</si>
  <si>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</si>
  <si>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</si>
  <si>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</si>
  <si>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</si>
  <si>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</si>
  <si>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</si>
  <si>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</si>
  <si>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</si>
  <si>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</si>
  <si>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</si>
  <si>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</si>
  <si>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</si>
  <si>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</si>
  <si>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</si>
  <si>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</si>
  <si>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</si>
  <si>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</si>
  <si>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</si>
  <si>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</si>
  <si>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</si>
  <si>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</si>
  <si>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</si>
  <si>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</si>
  <si>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</si>
  <si>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</si>
  <si>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</si>
  <si>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</si>
  <si>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</si>
  <si>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</si>
  <si>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</si>
  <si>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</si>
  <si>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</si>
  <si>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</si>
  <si>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</si>
  <si>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</si>
  <si>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</si>
  <si>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</si>
  <si>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</si>
  <si>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</si>
  <si>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</si>
  <si>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</si>
  <si>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</si>
  <si>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</si>
  <si>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</si>
  <si>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</si>
  <si>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</si>
  <si>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</si>
  <si>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</si>
  <si>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</si>
  <si>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</si>
  <si>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</si>
  <si>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</si>
  <si>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</si>
  <si>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</si>
  <si>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</si>
  <si>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</si>
  <si>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</si>
  <si>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</si>
  <si>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</si>
  <si>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</si>
  <si>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</si>
  <si>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</si>
  <si>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</si>
  <si>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</si>
  <si>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</si>
  <si>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</si>
  <si>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</si>
  <si>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</si>
  <si>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</si>
  <si>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</si>
  <si>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</si>
  <si>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</si>
  <si>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</si>
  <si>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</si>
  <si>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</si>
  <si>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</si>
  <si>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</si>
  <si>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</si>
  <si>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</si>
  <si>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</si>
  <si>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</si>
  <si>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</si>
  <si>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</si>
  <si>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</si>
  <si>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</si>
  <si>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</si>
  <si>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</si>
  <si>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</si>
  <si>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</si>
  <si>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</si>
  <si>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</si>
  <si>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</si>
  <si>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</si>
  <si>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</si>
  <si>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</si>
  <si>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</si>
  <si>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</si>
  <si>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</si>
  <si>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</si>
  <si>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</si>
  <si>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</si>
  <si>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</si>
  <si>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</si>
  <si>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</si>
  <si>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</si>
  <si>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</si>
  <si>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</si>
  <si>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</si>
  <si>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</si>
  <si>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</si>
  <si>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</si>
  <si>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</si>
  <si>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</si>
  <si>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</si>
  <si>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</si>
  <si>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</si>
  <si>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</si>
  <si>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</si>
  <si>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</si>
  <si>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</si>
  <si>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</si>
  <si>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</si>
  <si>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</si>
  <si>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</si>
  <si>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</si>
  <si>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</si>
  <si>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</si>
  <si>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</si>
  <si>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</si>
  <si>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</si>
  <si>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</si>
  <si>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</si>
  <si>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</si>
  <si>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</si>
  <si>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</si>
  <si>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</si>
  <si>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</si>
  <si>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</si>
  <si>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</si>
  <si>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</si>
  <si>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</si>
  <si>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</si>
  <si>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</si>
  <si>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</si>
  <si>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</si>
  <si>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</si>
  <si>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</si>
  <si>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</si>
  <si>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</si>
  <si>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</si>
  <si>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</si>
  <si>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</si>
  <si>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</si>
  <si>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</si>
  <si>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</si>
  <si>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</si>
  <si>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</si>
  <si>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</si>
  <si>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</si>
  <si>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</si>
  <si>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</si>
  <si>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</si>
  <si>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</si>
  <si>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</si>
  <si>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</si>
  <si>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</si>
  <si>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</si>
  <si>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</si>
  <si>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</si>
  <si>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</si>
  <si>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</si>
  <si>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</si>
  <si>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</si>
  <si>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</si>
  <si>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</si>
  <si>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</si>
  <si>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</si>
  <si>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</si>
  <si>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</si>
  <si>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</si>
  <si>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</si>
  <si>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</si>
  <si>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</si>
  <si>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</si>
  <si>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</si>
  <si>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</si>
  <si>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</si>
  <si>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</si>
  <si>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</si>
  <si>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</si>
  <si>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</si>
  <si>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</si>
  <si>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</si>
  <si>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</si>
  <si>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</si>
  <si>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</si>
  <si>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</si>
  <si>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</si>
  <si>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</si>
  <si>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</si>
  <si>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</si>
  <si>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</si>
  <si>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</si>
  <si>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</si>
  <si>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</si>
  <si>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</si>
  <si>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</si>
  <si>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</si>
  <si>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</si>
  <si>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</si>
  <si>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</si>
  <si>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</si>
  <si>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</si>
  <si>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</si>
  <si>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</si>
  <si>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</si>
  <si>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</si>
  <si>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</si>
  <si>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</si>
  <si>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</si>
  <si>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</si>
  <si>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</si>
  <si>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</si>
  <si>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</si>
  <si>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</si>
  <si>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</si>
  <si>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</si>
  <si>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</si>
  <si>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</si>
  <si>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</si>
  <si>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</si>
  <si>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</si>
  <si>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</si>
  <si>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</si>
  <si>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</si>
  <si>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</si>
  <si>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</si>
  <si>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</si>
  <si>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</si>
  <si>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</si>
  <si>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</si>
  <si>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</si>
  <si>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</si>
  <si>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</si>
  <si>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</si>
  <si>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</si>
  <si>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</si>
  <si>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</si>
  <si>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</si>
  <si>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</si>
  <si>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</si>
  <si>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</si>
  <si>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</si>
  <si>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</si>
  <si>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</si>
  <si>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</si>
  <si>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</si>
  <si>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</si>
  <si>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</si>
  <si>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</si>
  <si>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</si>
  <si>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</si>
  <si>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</si>
  <si>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</si>
  <si>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</si>
  <si>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</si>
  <si>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</si>
  <si>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</si>
  <si>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</si>
  <si>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</si>
  <si>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</si>
  <si>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</si>
  <si>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</si>
  <si>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</si>
  <si>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</si>
  <si>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</si>
  <si>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</si>
  <si>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</si>
  <si>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</si>
  <si>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</si>
  <si>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</si>
  <si>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</si>
  <si>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</si>
  <si>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</si>
  <si>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</si>
  <si>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</si>
  <si>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</si>
  <si>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</si>
  <si>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</si>
  <si>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</si>
  <si>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</si>
  <si>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</si>
  <si>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</si>
  <si>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</si>
  <si>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</si>
  <si>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</si>
  <si>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</si>
  <si>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</si>
  <si>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</si>
  <si>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</si>
  <si>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</si>
  <si>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</si>
  <si>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</si>
  <si>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</si>
  <si>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</si>
  <si>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</si>
  <si>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</si>
  <si>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</si>
  <si>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</si>
  <si>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</si>
  <si>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</si>
  <si>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</si>
  <si>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</si>
  <si>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</si>
  <si>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</si>
  <si>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</si>
  <si>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</si>
  <si>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</si>
  <si>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</si>
  <si>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</si>
  <si>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</si>
  <si>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</si>
  <si>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</si>
  <si>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</si>
  <si>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</si>
  <si>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</si>
  <si>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</si>
  <si>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</si>
  <si>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</si>
  <si>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</si>
  <si>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</si>
  <si>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</si>
  <si>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</si>
  <si>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</si>
  <si>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</si>
  <si>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</si>
  <si>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</si>
  <si>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</si>
  <si>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</si>
  <si>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</si>
  <si>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</si>
  <si>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</si>
  <si>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</si>
  <si>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</si>
  <si>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</si>
  <si>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</si>
  <si>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</si>
  <si>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</si>
  <si>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</si>
  <si>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</si>
  <si>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</si>
  <si>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</si>
  <si>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</si>
  <si>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</si>
  <si>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</si>
  <si>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</si>
  <si>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</si>
  <si>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</si>
  <si>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</si>
  <si>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</si>
  <si>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</si>
  <si>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</si>
  <si>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</si>
  <si>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</si>
  <si>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</si>
  <si>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</si>
  <si>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</si>
  <si>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</si>
  <si>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</si>
  <si>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</si>
  <si>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</si>
  <si>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</si>
  <si>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</si>
  <si>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</si>
  <si>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</si>
  <si>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</si>
  <si>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</si>
  <si>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</si>
  <si>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</si>
  <si>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</si>
  <si>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</si>
  <si>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</si>
  <si>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</si>
  <si>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</si>
  <si>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</si>
  <si>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</si>
  <si>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</si>
  <si>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</si>
  <si>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</si>
  <si>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</si>
  <si>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</si>
  <si>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</si>
  <si>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</si>
  <si>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</si>
  <si>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</si>
  <si>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</si>
  <si>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</si>
  <si>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</si>
  <si>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</si>
  <si>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</si>
  <si>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</si>
  <si>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</si>
  <si>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</si>
  <si>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</si>
  <si>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</si>
  <si>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</si>
  <si>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</si>
  <si>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</si>
  <si>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</si>
  <si>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</si>
  <si>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</si>
  <si>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</si>
  <si>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</si>
  <si>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</si>
  <si>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</si>
  <si>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</si>
  <si>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</si>
  <si>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</si>
  <si>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</si>
  <si>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</si>
  <si>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</si>
  <si>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</si>
  <si>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</si>
  <si>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</si>
  <si>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</si>
  <si>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</si>
  <si>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</si>
  <si>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</si>
  <si>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</si>
  <si>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</si>
  <si>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</si>
  <si>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</si>
  <si>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</si>
  <si>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</si>
  <si>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</si>
  <si>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</si>
  <si>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</si>
  <si>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</si>
  <si>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</si>
  <si>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</si>
  <si>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</si>
  <si>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</si>
  <si>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</si>
  <si>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</si>
  <si>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</si>
  <si>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</si>
  <si>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</si>
  <si>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</si>
  <si>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</si>
  <si>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</si>
  <si>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</si>
  <si>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</si>
  <si>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</si>
  <si>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</si>
  <si>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</si>
  <si>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</si>
  <si>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</si>
  <si>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</si>
  <si>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</si>
  <si>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</si>
  <si>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</si>
  <si>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</si>
  <si>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</si>
  <si>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</si>
  <si>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</si>
  <si>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</si>
  <si>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</si>
  <si>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</si>
  <si>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</si>
  <si>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</si>
  <si>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</si>
  <si>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</si>
  <si>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</si>
  <si>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</si>
  <si>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</si>
  <si>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</si>
  <si>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</si>
  <si>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</si>
  <si>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</si>
  <si>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</si>
  <si>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</si>
  <si>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</si>
  <si>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</si>
  <si>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</si>
  <si>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</si>
  <si>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</si>
  <si>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</si>
  <si>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</si>
  <si>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</si>
  <si>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</si>
  <si>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</si>
  <si>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</si>
  <si>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</si>
  <si>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</si>
  <si>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</si>
  <si>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</si>
  <si>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</si>
  <si>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</si>
  <si>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</si>
  <si>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</si>
  <si>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</si>
  <si>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</si>
  <si>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</si>
  <si>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</si>
  <si>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</si>
  <si>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</si>
  <si>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</si>
  <si>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</si>
  <si>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</si>
  <si>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</si>
  <si>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</si>
  <si>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</si>
  <si>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</si>
  <si>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</si>
  <si>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</si>
  <si>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</si>
  <si>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</si>
  <si>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</si>
  <si>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</si>
  <si>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</si>
  <si>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</si>
  <si>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</si>
  <si>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</si>
  <si>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</si>
  <si>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</si>
  <si>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</si>
  <si>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</si>
  <si>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</si>
  <si>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</si>
  <si>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</si>
  <si>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</si>
  <si>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</si>
  <si>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</si>
  <si>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</si>
  <si>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</si>
  <si>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</si>
  <si>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</si>
  <si>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</si>
  <si>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</si>
  <si>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</si>
  <si>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</si>
  <si>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</si>
  <si>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</si>
  <si>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</si>
  <si>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</si>
  <si>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</si>
  <si>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</si>
  <si>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</si>
  <si>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</si>
  <si>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</si>
  <si>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</si>
  <si>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</si>
  <si>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</si>
  <si>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</si>
  <si>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</si>
  <si>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</si>
  <si>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</si>
  <si>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</si>
  <si>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</si>
  <si>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</si>
  <si>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</si>
  <si>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</si>
  <si>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</si>
  <si>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</si>
  <si>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</si>
  <si>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</si>
  <si>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</si>
  <si>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</si>
  <si>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</si>
  <si>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</si>
  <si>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</si>
  <si>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</si>
  <si>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</si>
  <si>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</si>
  <si>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</si>
  <si>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</si>
  <si>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</si>
  <si>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</si>
  <si>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</si>
  <si>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</si>
  <si>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</si>
  <si>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</si>
  <si>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</si>
  <si>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</si>
  <si>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</si>
  <si>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</si>
  <si>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</si>
  <si>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</si>
  <si>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</si>
  <si>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</si>
  <si>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</si>
  <si>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</si>
  <si>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</si>
  <si>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</si>
  <si>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</si>
  <si>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</si>
  <si>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</si>
  <si>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</si>
  <si>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</si>
  <si>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</si>
  <si>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</si>
  <si>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</si>
  <si>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</si>
  <si>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</si>
  <si>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</si>
  <si>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</si>
  <si>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</si>
  <si>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</si>
  <si>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</si>
  <si>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</si>
  <si>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</si>
  <si>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</si>
  <si>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</si>
  <si>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</si>
  <si>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</si>
  <si>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</si>
  <si>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</si>
  <si>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</si>
  <si>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</si>
  <si>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</si>
  <si>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</si>
  <si>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</si>
  <si>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</si>
  <si>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</si>
  <si>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</si>
  <si>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</si>
  <si>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</si>
  <si>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</si>
  <si>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</si>
  <si>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</si>
  <si>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</si>
  <si>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</si>
  <si>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</si>
  <si>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</si>
  <si>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</si>
  <si>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</si>
  <si>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</si>
  <si>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</si>
  <si>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</si>
  <si>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</si>
  <si>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</si>
  <si>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</si>
  <si>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</si>
  <si>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</si>
  <si>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</si>
  <si>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</si>
  <si>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</si>
  <si>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</si>
  <si>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</si>
  <si>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</si>
  <si>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</si>
  <si>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</si>
  <si>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</si>
  <si>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</si>
  <si>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</si>
  <si>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</si>
  <si>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</si>
  <si>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</si>
  <si>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</si>
  <si>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</si>
  <si>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</si>
  <si>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</si>
  <si>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</si>
  <si>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</si>
  <si>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</si>
  <si>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</si>
  <si>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</si>
  <si>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</si>
  <si>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</si>
  <si>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</si>
  <si>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</si>
  <si>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</si>
  <si>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</si>
  <si>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</si>
  <si>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</si>
  <si>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</si>
  <si>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</si>
  <si>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</si>
  <si>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</si>
  <si>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</si>
  <si>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</si>
  <si>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</si>
  <si>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</si>
  <si>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</si>
  <si>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</si>
  <si>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</si>
  <si>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</si>
  <si>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</si>
  <si>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</si>
  <si>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</si>
  <si>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</si>
  <si>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</si>
  <si>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</si>
  <si>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</si>
  <si>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</si>
  <si>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</si>
  <si>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</si>
  <si>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</si>
  <si>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</si>
  <si>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</si>
  <si>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</si>
  <si>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</si>
  <si>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</si>
  <si>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</si>
  <si>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</si>
  <si>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</si>
  <si>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</si>
  <si>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</si>
  <si>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</si>
  <si>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</si>
  <si>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</si>
  <si>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</si>
  <si>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</si>
  <si>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</si>
  <si>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</si>
  <si>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</si>
  <si>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</si>
  <si>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</si>
  <si>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</si>
  <si>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</si>
  <si>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</si>
  <si>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</si>
  <si>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</si>
  <si>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</si>
  <si>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</si>
  <si>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</si>
  <si>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</si>
  <si>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</si>
  <si>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</si>
  <si>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</si>
  <si>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</si>
  <si>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</si>
  <si>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</si>
  <si>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</si>
  <si>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</si>
  <si>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</si>
  <si>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</si>
  <si>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</si>
  <si>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</si>
  <si>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</si>
  <si>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</si>
  <si>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</si>
  <si>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</si>
  <si>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</si>
  <si>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</si>
  <si>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</si>
  <si>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</si>
  <si>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</si>
  <si>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</si>
  <si>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</si>
  <si>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</si>
  <si>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</si>
  <si>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</si>
  <si>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</si>
  <si>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</si>
  <si>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</si>
  <si>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</si>
  <si>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</si>
  <si>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</si>
  <si>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</si>
  <si>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</si>
  <si>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</si>
  <si>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</si>
  <si>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</si>
  <si>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</si>
  <si>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</si>
  <si>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</si>
  <si>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</si>
  <si>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</si>
  <si>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</si>
  <si>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</si>
  <si>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</si>
  <si>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</si>
  <si>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</si>
  <si>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</si>
  <si>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</si>
  <si>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</si>
  <si>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</si>
  <si>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</si>
  <si>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</si>
  <si>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</si>
  <si>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</si>
  <si>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</si>
  <si>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</si>
  <si>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</si>
  <si>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</si>
  <si>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</si>
  <si>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</si>
  <si>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</si>
  <si>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</si>
  <si>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</si>
  <si>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</si>
  <si>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</si>
  <si>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</si>
  <si>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</si>
  <si>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</si>
  <si>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</si>
  <si>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</si>
  <si>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</si>
  <si>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</si>
  <si>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</si>
  <si>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</si>
  <si>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</si>
  <si>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</si>
  <si>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</si>
  <si>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</si>
  <si>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</si>
  <si>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</si>
  <si>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</si>
  <si>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</si>
  <si>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</si>
  <si>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</si>
  <si>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</si>
  <si>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</si>
  <si>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</si>
  <si>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</si>
  <si>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</si>
  <si>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</si>
  <si>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</si>
  <si>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</si>
  <si>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</si>
  <si>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</si>
  <si>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</si>
  <si>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</si>
  <si>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</si>
  <si>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</si>
  <si>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</si>
  <si>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</si>
  <si>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</si>
  <si>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</si>
  <si>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</si>
  <si>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</si>
  <si>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</si>
  <si>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</si>
  <si>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</si>
  <si>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</si>
  <si>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</si>
  <si>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</si>
  <si>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</si>
  <si>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</si>
  <si>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</si>
  <si>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</si>
  <si>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</si>
  <si>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</si>
  <si>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</si>
  <si>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</si>
  <si>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</si>
  <si>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</si>
  <si>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</si>
  <si>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</si>
  <si>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</si>
  <si>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</si>
  <si>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</si>
  <si>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</si>
  <si>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</si>
  <si>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</si>
  <si>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</si>
  <si>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</si>
  <si>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</si>
  <si>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</si>
  <si>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</si>
  <si>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</si>
  <si>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</si>
  <si>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</si>
  <si>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</si>
  <si>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</si>
  <si>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</si>
  <si>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</si>
  <si>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</si>
  <si>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</si>
  <si>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</si>
  <si>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</si>
  <si>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</si>
  <si>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</si>
  <si>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</si>
  <si>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</si>
  <si>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</si>
  <si>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</si>
  <si>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</si>
  <si>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</si>
  <si>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</si>
  <si>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</si>
  <si>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</si>
  <si>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</si>
  <si>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</si>
  <si>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</si>
  <si>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</si>
  <si>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</si>
  <si>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</si>
  <si>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</si>
  <si>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</si>
  <si>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</si>
  <si>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</si>
  <si>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</si>
  <si>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</si>
  <si>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</si>
  <si>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</si>
  <si>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</si>
  <si>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</si>
  <si>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</si>
  <si>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</si>
  <si>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</si>
  <si>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</si>
  <si>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</si>
  <si>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</si>
  <si>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</si>
  <si>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</si>
  <si>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</si>
  <si>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</si>
  <si>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</si>
  <si>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</si>
  <si>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</si>
  <si>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</si>
  <si>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</si>
  <si>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</si>
  <si>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</si>
  <si>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</si>
  <si>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</si>
  <si>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</si>
  <si>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</si>
  <si>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</si>
  <si>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</si>
  <si>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</si>
  <si>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</si>
  <si>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</si>
  <si>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</si>
  <si>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</si>
  <si>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</si>
  <si>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</si>
  <si>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</si>
  <si>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</si>
  <si>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</si>
  <si>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</si>
  <si>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</si>
  <si>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</si>
  <si>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</si>
  <si>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</si>
  <si>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</si>
  <si>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</si>
  <si>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</si>
  <si>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</si>
  <si>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</si>
  <si>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</si>
  <si>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</si>
  <si>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</si>
  <si>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</si>
  <si>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</si>
  <si>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</si>
  <si>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</si>
  <si>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</si>
  <si>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</si>
  <si>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</si>
  <si>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</si>
  <si>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</si>
  <si>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</si>
  <si>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</si>
  <si>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</si>
  <si>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</si>
  <si>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</si>
  <si>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</si>
  <si>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</si>
  <si>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</si>
  <si>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</si>
  <si>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</si>
  <si>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</si>
  <si>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</si>
  <si>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</si>
  <si>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</si>
  <si>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</si>
  <si>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</si>
  <si>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</si>
  <si>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</si>
  <si>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</si>
  <si>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</si>
  <si>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</si>
  <si>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</si>
  <si>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</si>
  <si>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</si>
  <si>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</si>
  <si>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</si>
  <si>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</si>
  <si>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</si>
  <si>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</si>
  <si>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</si>
  <si>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</si>
  <si>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</si>
  <si>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</si>
  <si>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</si>
  <si>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</si>
  <si>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</si>
  <si>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</si>
  <si>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</si>
  <si>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</si>
  <si>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</si>
  <si>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</si>
  <si>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</si>
  <si>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</si>
  <si>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</si>
  <si>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</si>
  <si>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</si>
  <si>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</si>
  <si>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</si>
  <si>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</si>
  <si>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</si>
  <si>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</si>
  <si>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</si>
  <si>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</si>
  <si>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</si>
  <si>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</si>
  <si>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</si>
  <si>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</si>
  <si>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</si>
  <si>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</si>
  <si>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</si>
  <si>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</si>
  <si>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</si>
  <si>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</si>
  <si>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</si>
  <si>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</si>
  <si>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</si>
  <si>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</si>
  <si>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</si>
  <si>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</si>
  <si>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</si>
  <si>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</si>
  <si>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</si>
  <si>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</si>
  <si>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</si>
  <si>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</si>
  <si>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</si>
  <si>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</si>
  <si>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</si>
  <si>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</si>
  <si>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</si>
  <si>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</si>
  <si>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</si>
  <si>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</si>
  <si>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</si>
  <si>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</si>
  <si>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</si>
  <si>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</si>
  <si>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</si>
  <si>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</si>
  <si>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</si>
  <si>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</si>
  <si>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</si>
  <si>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</si>
  <si>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</si>
  <si>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</si>
  <si>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</si>
  <si>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</si>
  <si>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</si>
  <si>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</si>
  <si>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</si>
  <si>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</si>
  <si>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</si>
  <si>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</si>
  <si>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</si>
  <si>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</si>
  <si>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</si>
  <si>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</si>
  <si>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</si>
  <si>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</si>
  <si>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</si>
  <si>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</si>
  <si>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</si>
  <si>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</si>
  <si>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</si>
  <si>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</si>
  <si>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</si>
  <si>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</si>
  <si>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</si>
  <si>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</si>
  <si>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</si>
  <si>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</si>
  <si>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</si>
  <si>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</si>
  <si>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</si>
  <si>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</si>
  <si>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</si>
  <si>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</si>
  <si>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</si>
  <si>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</si>
  <si>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</si>
  <si>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</si>
  <si>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</si>
  <si>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</si>
  <si>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</si>
  <si>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</si>
  <si>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</si>
  <si>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</si>
  <si>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</si>
  <si>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</si>
  <si>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</si>
  <si>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</si>
  <si>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</si>
  <si>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</si>
  <si>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</si>
  <si>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</si>
  <si>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</si>
  <si>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</si>
  <si>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</si>
  <si>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</si>
  <si>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</si>
  <si>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</si>
  <si>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</si>
  <si>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</si>
  <si>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</si>
  <si>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</si>
  <si>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</si>
  <si>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</si>
  <si>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</si>
  <si>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</si>
  <si>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</si>
  <si>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</si>
  <si>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</si>
  <si>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</si>
  <si>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</si>
  <si>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</si>
  <si>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</si>
  <si>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</si>
  <si>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</si>
  <si>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</si>
  <si>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</si>
  <si>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</si>
  <si>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</si>
  <si>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</si>
  <si>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</si>
  <si>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</si>
  <si>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</si>
  <si>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</si>
  <si>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</si>
  <si>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</si>
  <si>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</si>
  <si>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</si>
  <si>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</si>
  <si>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</si>
  <si>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</si>
  <si>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</si>
  <si>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</si>
  <si>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</si>
  <si>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</si>
  <si>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</si>
  <si>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</si>
  <si>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</si>
  <si>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</si>
  <si>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</si>
  <si>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</si>
  <si>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</si>
  <si>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</si>
  <si>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</si>
  <si>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</si>
  <si>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</si>
  <si>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</si>
  <si>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</si>
  <si>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</si>
  <si>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</si>
  <si>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</si>
  <si>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</si>
  <si>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</si>
  <si>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</si>
  <si>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</si>
  <si>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</si>
  <si>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</si>
  <si>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</si>
  <si>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</si>
  <si>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</si>
  <si>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</si>
  <si>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</si>
  <si>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</si>
  <si>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</si>
  <si>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</si>
  <si>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</si>
  <si>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</si>
  <si>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</si>
  <si>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</si>
  <si>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</si>
  <si>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</si>
  <si>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</si>
  <si>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</si>
  <si>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</si>
  <si>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</si>
  <si>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</si>
  <si>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</si>
  <si>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</si>
  <si>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</si>
  <si>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</si>
  <si>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</si>
  <si>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</si>
  <si>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</si>
  <si>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</si>
  <si>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</si>
  <si>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</si>
  <si>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</si>
  <si>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</si>
  <si>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</si>
  <si>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</si>
  <si>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</si>
  <si>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</si>
  <si>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</si>
  <si>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</si>
  <si>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</si>
  <si>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</si>
  <si>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</si>
  <si>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</si>
  <si>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</si>
  <si>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</si>
  <si>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</si>
  <si>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</si>
  <si>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</si>
  <si>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</si>
  <si>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</si>
  <si>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</si>
  <si>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</si>
  <si>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</si>
  <si>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</si>
  <si>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</si>
  <si>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</si>
  <si>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</si>
  <si>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</si>
  <si>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</si>
  <si>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</si>
  <si>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</si>
  <si>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</si>
  <si>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</si>
  <si>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</si>
  <si>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</si>
  <si>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</si>
  <si>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</si>
  <si>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</si>
  <si>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</si>
  <si>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</si>
  <si>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</si>
  <si>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</si>
  <si>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</si>
  <si>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</si>
  <si>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</si>
  <si>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</si>
  <si>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</si>
  <si>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</si>
  <si>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</si>
  <si>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</si>
  <si>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</si>
  <si>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</si>
  <si>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</si>
  <si>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</si>
  <si>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</si>
  <si>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</si>
  <si>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</si>
  <si>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</si>
  <si>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</si>
  <si>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</si>
  <si>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</si>
  <si>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</si>
  <si>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</si>
  <si>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</si>
  <si>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</si>
  <si>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</si>
  <si>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</si>
  <si>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</si>
  <si>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</si>
  <si>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</si>
  <si>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</si>
  <si>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</si>
  <si>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</si>
  <si>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</si>
  <si>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</si>
  <si>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</si>
  <si>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</si>
  <si>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</si>
  <si>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</si>
  <si>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</si>
  <si>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</si>
  <si>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</si>
  <si>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</si>
  <si>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</si>
  <si>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</si>
  <si>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</si>
  <si>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</si>
  <si>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</si>
  <si>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</si>
  <si>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</si>
  <si>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</si>
  <si>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</si>
  <si>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</si>
  <si>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</si>
  <si>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</si>
  <si>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</si>
  <si>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</si>
  <si>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</si>
  <si>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</si>
  <si>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</si>
  <si>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</si>
  <si>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</si>
  <si>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</si>
  <si>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</si>
  <si>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</si>
  <si>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</si>
  <si>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</si>
  <si>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</si>
  <si>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</si>
  <si>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</si>
  <si>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</si>
  <si>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</si>
  <si>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</si>
  <si>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</si>
  <si>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</si>
  <si>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</si>
  <si>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</si>
  <si>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</si>
  <si>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</si>
  <si>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</si>
  <si>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</si>
  <si>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</si>
  <si>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</si>
  <si>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</si>
  <si>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</si>
  <si>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</si>
  <si>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</si>
  <si>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</si>
  <si>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</si>
  <si>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</si>
  <si>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</si>
  <si>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</si>
  <si>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</si>
  <si>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</si>
  <si>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</si>
  <si>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</si>
  <si>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</si>
  <si>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</si>
  <si>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</si>
  <si>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</si>
  <si>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</si>
  <si>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</si>
  <si>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</si>
  <si>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</si>
  <si>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</si>
  <si>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</si>
  <si>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</si>
  <si>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</si>
  <si>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</si>
  <si>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</si>
  <si>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</si>
  <si>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</si>
  <si>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</si>
  <si>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</si>
  <si>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</si>
  <si>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</si>
  <si>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</si>
  <si>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</si>
  <si>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</si>
  <si>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</si>
  <si>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</si>
  <si>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</si>
  <si>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</si>
  <si>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</si>
  <si>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</si>
  <si>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</si>
  <si>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</si>
  <si>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</si>
  <si>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</si>
  <si>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</si>
  <si>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</si>
  <si>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</si>
  <si>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</si>
  <si>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</si>
  <si>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</si>
  <si>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</si>
  <si>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</si>
  <si>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</si>
  <si>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</si>
  <si>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</si>
  <si>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</si>
  <si>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</si>
  <si>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</si>
  <si>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</si>
  <si>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</si>
  <si>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</si>
  <si>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</si>
  <si>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</si>
  <si>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</si>
  <si>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</si>
  <si>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</si>
  <si>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</si>
  <si>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</si>
  <si>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</si>
  <si>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</si>
  <si>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</si>
  <si>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</si>
  <si>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</si>
  <si>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</si>
  <si>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</si>
  <si>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</si>
  <si>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</si>
  <si>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</si>
  <si>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</si>
  <si>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</si>
  <si>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</si>
  <si>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</si>
  <si>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</si>
  <si>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</si>
  <si>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</si>
  <si>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</si>
  <si>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</si>
  <si>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</si>
  <si>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</si>
  <si>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</si>
  <si>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</si>
  <si>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</si>
  <si>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</si>
  <si>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</si>
  <si>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</si>
  <si>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</si>
  <si>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</si>
  <si>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</si>
  <si>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</si>
  <si>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</si>
  <si>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</si>
  <si>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</si>
  <si>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</si>
  <si>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</si>
  <si>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</si>
  <si>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</si>
  <si>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</si>
  <si>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</si>
  <si>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</si>
  <si>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</si>
  <si>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</si>
  <si>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</si>
  <si>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</si>
  <si>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</si>
  <si>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</si>
  <si>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</si>
  <si>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</si>
  <si>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</si>
  <si>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</si>
  <si>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</si>
  <si>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</si>
  <si>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</si>
  <si>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</si>
  <si>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</si>
  <si>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</si>
  <si>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</si>
  <si>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</si>
  <si>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</si>
  <si>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</si>
  <si>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</si>
  <si>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</si>
  <si>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</si>
  <si>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</si>
  <si>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</si>
  <si>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</si>
  <si>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</si>
  <si>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</si>
  <si>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</si>
  <si>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</si>
  <si>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</si>
  <si>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</si>
  <si>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</si>
  <si>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</si>
  <si>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</si>
  <si>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</si>
  <si>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</si>
  <si>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</si>
  <si>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</si>
  <si>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</si>
  <si>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</si>
  <si>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</si>
  <si>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</si>
  <si>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</si>
  <si>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</si>
  <si>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</si>
  <si>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</si>
  <si>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</si>
  <si>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</si>
  <si>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</si>
  <si>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</si>
  <si>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</si>
  <si>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</si>
  <si>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</si>
  <si>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</si>
  <si>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</si>
  <si>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</si>
  <si>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</si>
  <si>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</si>
  <si>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</si>
  <si>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</si>
  <si>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</si>
  <si>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</si>
  <si>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</si>
  <si>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</si>
  <si>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</si>
  <si>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</si>
  <si>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</si>
  <si>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</si>
  <si>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</si>
  <si>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</si>
  <si>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</si>
  <si>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</si>
  <si>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</si>
  <si>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</si>
  <si>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</si>
  <si>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</si>
  <si>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</si>
  <si>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</si>
  <si>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</si>
  <si>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</si>
  <si>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</si>
  <si>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</si>
  <si>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</si>
  <si>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</si>
  <si>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</si>
  <si>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</si>
  <si>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</si>
  <si>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</si>
  <si>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</si>
  <si>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</si>
  <si>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</si>
  <si>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</si>
  <si>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</si>
  <si>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</si>
  <si>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</si>
  <si>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</si>
  <si>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</si>
  <si>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</si>
  <si>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</si>
  <si>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</si>
  <si>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</si>
  <si>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</si>
  <si>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</si>
  <si>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</si>
  <si>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</si>
  <si>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</si>
  <si>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</si>
  <si>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</si>
  <si>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</si>
  <si>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</si>
  <si>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</si>
  <si>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</si>
  <si>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</si>
  <si>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</si>
  <si>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</si>
  <si>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</si>
  <si>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</si>
  <si>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</si>
  <si>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</si>
  <si>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</si>
  <si>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</si>
  <si>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</si>
  <si>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</si>
  <si>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</si>
  <si>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</si>
  <si>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</si>
  <si>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</si>
  <si>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</si>
  <si>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</si>
  <si>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</si>
  <si>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</si>
  <si>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</si>
  <si>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</si>
  <si>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</si>
  <si>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</si>
  <si>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</si>
  <si>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</si>
  <si>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</si>
  <si>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</si>
  <si>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</si>
  <si>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</si>
  <si>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</si>
  <si>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</si>
  <si>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</si>
  <si>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</si>
  <si>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</si>
  <si>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</si>
  <si>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</si>
  <si>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</si>
  <si>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</si>
  <si>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</si>
  <si>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</si>
  <si>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</si>
  <si>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</si>
  <si>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</si>
  <si>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</si>
  <si>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</si>
  <si>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</si>
  <si>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</si>
  <si>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</si>
  <si>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</si>
  <si>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</si>
  <si>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</si>
  <si>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</si>
  <si>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</si>
  <si>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</si>
  <si>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</si>
  <si>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</si>
  <si>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</si>
  <si>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</si>
  <si>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</si>
  <si>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</si>
  <si>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</si>
  <si>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</si>
  <si>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</si>
  <si>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</si>
  <si>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</si>
  <si>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</si>
  <si>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</si>
  <si>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</si>
  <si>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</si>
  <si>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</si>
  <si>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</si>
  <si>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</si>
  <si>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</si>
  <si>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</si>
  <si>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</si>
  <si>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</si>
  <si>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</si>
  <si>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</si>
  <si>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</si>
  <si>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</si>
  <si>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</si>
  <si>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</si>
  <si>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</si>
  <si>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</si>
  <si>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</si>
  <si>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</si>
  <si>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</si>
  <si>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</si>
  <si>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</si>
  <si>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</si>
  <si>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</si>
  <si>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</si>
  <si>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</si>
  <si>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</si>
  <si>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</si>
  <si>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</si>
  <si>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</si>
  <si>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</si>
  <si>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</si>
  <si>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</si>
  <si>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</si>
  <si>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</si>
  <si>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</si>
  <si>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</si>
  <si>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</si>
  <si>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</si>
  <si>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</si>
  <si>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</si>
  <si>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</si>
  <si>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</si>
  <si>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</si>
  <si>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</si>
  <si>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</si>
  <si>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</si>
  <si>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</si>
  <si>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</si>
  <si>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</si>
  <si>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</si>
  <si>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</si>
  <si>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</si>
  <si>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</si>
  <si>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</si>
  <si>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</si>
  <si>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</si>
  <si>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</si>
  <si>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</si>
  <si>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</si>
  <si>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</si>
  <si>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</si>
  <si>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</si>
  <si>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</si>
  <si>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</si>
  <si>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</si>
  <si>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</si>
  <si>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</si>
  <si>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</si>
  <si>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</si>
  <si>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</si>
  <si>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</si>
  <si>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</si>
  <si>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</si>
  <si>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</si>
  <si>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</si>
  <si>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</si>
  <si>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</si>
  <si>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</si>
  <si>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</si>
  <si>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</si>
  <si>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</si>
  <si>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</si>
  <si>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</si>
  <si>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</si>
  <si>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</si>
  <si>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</si>
  <si>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</si>
  <si>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</si>
  <si>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</si>
  <si>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</si>
  <si>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</si>
  <si>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</si>
  <si>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</si>
  <si>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</si>
  <si>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</si>
  <si>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</si>
  <si>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</si>
  <si>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</si>
  <si>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</si>
  <si>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</si>
  <si>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</si>
  <si>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</si>
  <si>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</si>
  <si>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</si>
  <si>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</si>
  <si>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</si>
  <si>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</si>
  <si>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</si>
  <si>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</si>
  <si>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</si>
  <si>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</si>
  <si>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</si>
  <si>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</si>
  <si>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</si>
  <si>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</si>
  <si>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</si>
  <si>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</si>
  <si>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</si>
  <si>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</si>
  <si>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</si>
  <si>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</si>
  <si>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</si>
  <si>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</si>
  <si>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</si>
  <si>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</si>
  <si>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</si>
  <si>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</si>
  <si>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</si>
  <si>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</si>
  <si>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</si>
  <si>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</si>
  <si>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</si>
  <si>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</si>
  <si>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</si>
  <si>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</si>
  <si>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</si>
  <si>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</si>
  <si>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</si>
  <si>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</si>
  <si>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</si>
  <si>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</si>
  <si>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</si>
  <si>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</si>
  <si>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</si>
  <si>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</si>
  <si>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</si>
  <si>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</si>
  <si>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</si>
  <si>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</si>
  <si>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</si>
  <si>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</si>
  <si>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</si>
  <si>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</si>
  <si>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</si>
  <si>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</si>
  <si>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</si>
  <si>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</si>
  <si>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</si>
  <si>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</si>
  <si>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</si>
  <si>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</si>
  <si>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</si>
  <si>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</si>
  <si>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</si>
  <si>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</si>
  <si>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</si>
  <si>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</si>
  <si>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</si>
  <si>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</si>
  <si>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</si>
  <si>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</si>
  <si>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</si>
  <si>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</si>
  <si>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</si>
  <si>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</si>
  <si>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</si>
  <si>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</si>
  <si>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</si>
  <si>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</si>
  <si>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</si>
  <si>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</si>
  <si>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</si>
  <si>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</si>
  <si>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</si>
  <si>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</si>
  <si>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</si>
  <si>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</si>
  <si>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</si>
  <si>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</si>
  <si>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</si>
  <si>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</si>
  <si>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</si>
  <si>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</si>
  <si>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</si>
  <si>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</si>
  <si>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</si>
  <si>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</si>
  <si>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</si>
  <si>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</si>
  <si>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</si>
  <si>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</si>
  <si>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</si>
  <si>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</si>
  <si>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</si>
  <si>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</si>
  <si>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</si>
  <si>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</si>
  <si>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</si>
  <si>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</si>
  <si>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</si>
  <si>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</si>
  <si>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</si>
  <si>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</si>
  <si>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</si>
  <si>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</si>
  <si>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</si>
  <si>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</si>
  <si>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</si>
  <si>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</si>
  <si>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</si>
  <si>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</si>
  <si>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</si>
  <si>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</si>
  <si>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</si>
  <si>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</si>
  <si>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</si>
  <si>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</si>
  <si>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</si>
  <si>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</si>
  <si>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</si>
  <si>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</si>
  <si>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</si>
  <si>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</si>
  <si>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</si>
  <si>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</si>
  <si>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</si>
  <si>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</si>
  <si>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</si>
  <si>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</si>
  <si>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</si>
  <si>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</si>
  <si>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</si>
  <si>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</si>
  <si>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</si>
  <si>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</si>
  <si>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</si>
  <si>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</si>
  <si>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</si>
  <si>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</si>
  <si>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</si>
  <si>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</si>
  <si>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</si>
  <si>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</si>
  <si>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</si>
  <si>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</si>
  <si>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</si>
  <si>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</si>
  <si>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</si>
  <si>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</si>
  <si>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</si>
  <si>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</si>
  <si>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</si>
  <si>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</si>
  <si>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</si>
  <si>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</si>
  <si>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</si>
  <si>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</si>
  <si>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</si>
  <si>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</si>
  <si>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</si>
  <si>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</si>
  <si>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</si>
  <si>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</si>
  <si>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</si>
  <si>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</si>
  <si>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</si>
  <si>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</si>
  <si>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</si>
  <si>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</si>
  <si>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</si>
  <si>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</si>
  <si>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</si>
  <si>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</si>
  <si>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</si>
  <si>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</si>
  <si>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</si>
  <si>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</si>
  <si>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</si>
  <si>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</si>
  <si>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</si>
  <si>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</si>
  <si>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</si>
  <si>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</si>
  <si>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</si>
  <si>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</si>
  <si>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</si>
  <si>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</si>
  <si>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</si>
  <si>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</si>
  <si>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</si>
  <si>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</si>
  <si>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</si>
  <si>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</si>
  <si>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</si>
  <si>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</si>
  <si>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</si>
  <si>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</si>
  <si>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</si>
  <si>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</si>
  <si>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</si>
  <si>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</si>
  <si>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</si>
  <si>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</si>
  <si>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</si>
  <si>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</si>
  <si>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</si>
  <si>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</si>
  <si>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</si>
  <si>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</si>
  <si>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</si>
  <si>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</si>
  <si>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</si>
  <si>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</si>
  <si>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</si>
  <si>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</si>
  <si>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</si>
  <si>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</si>
  <si>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</si>
  <si>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</si>
  <si>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</si>
  <si>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</si>
  <si>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</si>
  <si>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</si>
  <si>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</si>
  <si>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</si>
  <si>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</si>
  <si>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</si>
  <si>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</si>
  <si>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</si>
  <si>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</si>
  <si>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</si>
  <si>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</si>
  <si>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</si>
  <si>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</si>
  <si>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</si>
  <si>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</si>
  <si>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</si>
  <si>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</si>
  <si>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</si>
  <si>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</si>
  <si>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</si>
  <si>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</si>
  <si>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</si>
  <si>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</si>
  <si>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</si>
  <si>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</si>
  <si>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</si>
  <si>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</si>
  <si>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</si>
  <si>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</si>
  <si>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</si>
  <si>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</si>
  <si>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</si>
  <si>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</si>
  <si>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</si>
  <si>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</si>
  <si>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</si>
  <si>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</si>
  <si>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</si>
  <si>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</si>
  <si>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</si>
  <si>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</si>
  <si>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</si>
  <si>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</si>
  <si>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</si>
  <si>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</si>
  <si>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</si>
  <si>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</si>
  <si>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</si>
  <si>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</si>
  <si>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</si>
  <si>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</si>
  <si>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</si>
  <si>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</si>
  <si>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</si>
  <si>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</si>
  <si>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</si>
  <si>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</si>
  <si>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</si>
  <si>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</si>
  <si>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</si>
  <si>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</si>
  <si>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</si>
  <si>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</si>
  <si>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</si>
  <si>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</si>
  <si>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</si>
  <si>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</si>
  <si>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</si>
  <si>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</si>
  <si>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</si>
  <si>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</si>
  <si>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</si>
  <si>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</si>
  <si>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</si>
  <si>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</si>
  <si>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</si>
  <si>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</si>
  <si>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</si>
  <si>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</si>
  <si>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</si>
  <si>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</si>
  <si>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</si>
  <si>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</si>
  <si>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</si>
  <si>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</si>
  <si>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</si>
  <si>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</si>
  <si>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</si>
  <si>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</si>
  <si>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</si>
  <si>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</si>
  <si>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</si>
  <si>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</si>
  <si>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</si>
  <si>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</si>
  <si>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</si>
  <si>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</si>
  <si>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</si>
  <si>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</si>
  <si>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</si>
  <si>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</si>
  <si>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</si>
  <si>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</si>
  <si>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</si>
  <si>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</si>
  <si>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</si>
  <si>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</si>
  <si>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</si>
  <si>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</si>
  <si>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</si>
  <si>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</si>
  <si>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</si>
  <si>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</si>
  <si>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</si>
  <si>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</si>
  <si>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</si>
  <si>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</si>
  <si>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</si>
  <si>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</si>
  <si>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</si>
  <si>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</si>
  <si>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</si>
  <si>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</si>
  <si>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</si>
  <si>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</si>
  <si>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</si>
  <si>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</si>
  <si>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</si>
  <si>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</si>
  <si>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</si>
  <si>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</si>
  <si>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</si>
  <si>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</si>
  <si>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</si>
  <si>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</si>
  <si>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</si>
  <si>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</si>
  <si>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</si>
  <si>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</si>
  <si>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</si>
  <si>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</si>
  <si>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</si>
  <si>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</si>
  <si>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</si>
  <si>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</si>
  <si>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</si>
  <si>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</si>
  <si>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</si>
  <si>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</si>
  <si>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</si>
  <si>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</si>
  <si>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</si>
  <si>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</si>
  <si>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</si>
  <si>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</si>
  <si>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</si>
  <si>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</si>
  <si>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</si>
  <si>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</si>
  <si>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</si>
  <si>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</si>
  <si>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</si>
  <si>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</si>
  <si>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</si>
  <si>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</si>
  <si>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</si>
  <si>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</si>
  <si>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</si>
  <si>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</si>
  <si>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</si>
  <si>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</si>
  <si>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</si>
  <si>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</si>
  <si>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</si>
  <si>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</si>
  <si>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</si>
  <si>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</si>
  <si>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</si>
  <si>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</si>
  <si>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</si>
  <si>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</si>
  <si>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</si>
  <si>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</si>
  <si>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</si>
  <si>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</si>
  <si>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</si>
  <si>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</si>
  <si>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</si>
  <si>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</si>
  <si>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</si>
  <si>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</si>
  <si>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</si>
  <si>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</si>
  <si>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</si>
  <si>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</si>
  <si>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</si>
  <si>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</si>
  <si>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</si>
  <si>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</si>
  <si>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</si>
  <si>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</si>
  <si>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</si>
  <si>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</si>
  <si>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</si>
  <si>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</si>
  <si>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</si>
  <si>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</si>
  <si>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</si>
  <si>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</si>
  <si>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</si>
  <si>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</si>
  <si>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</si>
  <si>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</si>
  <si>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</si>
  <si>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</si>
  <si>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</si>
  <si>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</si>
  <si>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</si>
  <si>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</si>
  <si>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</si>
  <si>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</si>
  <si>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</si>
  <si>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</si>
  <si>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</si>
  <si>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</si>
  <si>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</si>
  <si>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</si>
  <si>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</si>
  <si>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</si>
  <si>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</si>
  <si>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</si>
  <si>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</si>
  <si>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</si>
  <si>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</si>
  <si>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</si>
  <si>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</si>
  <si>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</si>
  <si>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</si>
  <si>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</si>
  <si>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</si>
  <si>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</si>
  <si>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</si>
  <si>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</si>
  <si>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</si>
  <si>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</si>
  <si>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</si>
  <si>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</si>
  <si>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</si>
  <si>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</si>
  <si>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</si>
  <si>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</si>
  <si>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</si>
  <si>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</si>
  <si>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</si>
  <si>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</si>
  <si>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</si>
  <si>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</si>
  <si>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</si>
  <si>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</si>
  <si>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</si>
  <si>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</si>
  <si>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</si>
  <si>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</si>
  <si>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</si>
  <si>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</si>
  <si>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</si>
  <si>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</si>
  <si>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</si>
  <si>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</si>
  <si>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</si>
  <si>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</si>
  <si>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</si>
  <si>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</si>
  <si>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</si>
  <si>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</si>
  <si>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</si>
  <si>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</si>
  <si>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</si>
  <si>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</si>
  <si>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</si>
  <si>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</si>
  <si>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</si>
  <si>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</si>
  <si>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</si>
  <si>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</si>
  <si>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</si>
  <si>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</si>
  <si>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</si>
  <si>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</si>
  <si>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</si>
  <si>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</si>
  <si>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</si>
  <si>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</si>
  <si>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</si>
  <si>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</si>
  <si>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</si>
  <si>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</si>
  <si>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</si>
  <si>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</si>
  <si>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</si>
  <si>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</si>
  <si>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</si>
  <si>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</si>
  <si>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</si>
  <si>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</si>
  <si>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</si>
  <si>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</si>
  <si>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</si>
  <si>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</si>
  <si>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</si>
  <si>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</si>
  <si>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</si>
  <si>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</si>
  <si>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</si>
  <si>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</si>
  <si>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</si>
  <si>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</si>
  <si>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</si>
  <si>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</si>
  <si>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</si>
  <si>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</si>
  <si>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</si>
  <si>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</si>
  <si>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</si>
  <si>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</si>
  <si>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</si>
  <si>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</si>
  <si>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</si>
  <si>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</si>
  <si>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</si>
  <si>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</si>
  <si>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</si>
  <si>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</si>
  <si>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</si>
  <si>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</si>
  <si>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</si>
  <si>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</si>
  <si>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</si>
  <si>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</si>
  <si>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</si>
  <si>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</si>
  <si>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</si>
  <si>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</si>
  <si>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</si>
  <si>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</si>
  <si>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</si>
  <si>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</si>
  <si>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</si>
  <si>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</si>
  <si>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</si>
  <si>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</si>
  <si>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</si>
  <si>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</si>
  <si>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</si>
  <si>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</si>
  <si>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</si>
  <si>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</si>
  <si>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</si>
  <si>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</si>
  <si>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</si>
  <si>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</si>
  <si>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</si>
  <si>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</si>
  <si>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</si>
  <si>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</si>
  <si>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</si>
  <si>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</si>
  <si>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</si>
  <si>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</si>
  <si>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</si>
  <si>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</si>
  <si>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</si>
  <si>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</si>
  <si>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</si>
  <si>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</si>
  <si>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</si>
  <si>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</si>
  <si>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</si>
  <si>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</si>
  <si>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</si>
  <si>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</si>
  <si>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</si>
  <si>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</si>
  <si>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</si>
  <si>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</si>
  <si>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</si>
  <si>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</si>
  <si>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</si>
  <si>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</si>
  <si>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</si>
  <si>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</si>
  <si>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</si>
  <si>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</si>
  <si>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</si>
  <si>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</si>
  <si>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</si>
  <si>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</si>
  <si>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</si>
  <si>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</si>
  <si>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</si>
  <si>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</si>
  <si>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</si>
  <si>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</si>
  <si>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</si>
  <si>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</si>
  <si>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</si>
  <si>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</si>
  <si>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</si>
  <si>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</si>
  <si>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</si>
  <si>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</si>
  <si>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</si>
  <si>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</si>
  <si>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</si>
  <si>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</si>
  <si>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</si>
  <si>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</si>
  <si>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</si>
  <si>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</si>
  <si>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</si>
  <si>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</si>
  <si>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</si>
  <si>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</si>
  <si>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</si>
  <si>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</si>
  <si>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</si>
  <si>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</si>
  <si>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</si>
  <si>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</si>
  <si>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</si>
  <si>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</si>
  <si>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</si>
  <si>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</si>
  <si>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</si>
  <si>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</si>
  <si>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</si>
  <si>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</si>
  <si>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</si>
  <si>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</si>
  <si>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</si>
  <si>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</si>
  <si>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</si>
  <si>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</si>
  <si>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</si>
  <si>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</si>
  <si>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</si>
  <si>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</si>
  <si>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</si>
  <si>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</si>
  <si>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</si>
  <si>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</si>
  <si>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</si>
  <si>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</si>
  <si>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</si>
  <si>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</si>
  <si>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</si>
  <si>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</si>
  <si>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</si>
  <si>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</si>
  <si>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</si>
  <si>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</si>
  <si>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</si>
  <si>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</si>
  <si>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</si>
  <si>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</si>
  <si>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</si>
  <si>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</si>
  <si>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</si>
  <si>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</si>
  <si>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</si>
  <si>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</si>
  <si>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</si>
  <si>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</si>
  <si>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</si>
  <si>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</si>
  <si>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</si>
  <si>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</si>
  <si>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</si>
  <si>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</si>
  <si>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</si>
  <si>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</si>
  <si>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</si>
  <si>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</si>
  <si>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</si>
  <si>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</si>
  <si>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</si>
  <si>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</si>
  <si>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</si>
  <si>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</si>
  <si>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</si>
  <si>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</si>
  <si>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</si>
  <si>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</si>
  <si>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</si>
  <si>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</si>
  <si>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</si>
  <si>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</si>
  <si>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</si>
  <si>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</si>
  <si>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</si>
  <si>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</si>
  <si>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</si>
  <si>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</si>
  <si>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</si>
  <si>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</si>
  <si>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</si>
  <si>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</si>
  <si>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</si>
  <si>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</si>
  <si>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</si>
  <si>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</si>
  <si>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</si>
  <si>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</si>
  <si>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</si>
  <si>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</si>
  <si>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</si>
  <si>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</si>
  <si>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</si>
  <si>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</si>
  <si>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</si>
  <si>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</si>
  <si>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</si>
  <si>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</si>
  <si>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</si>
  <si>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</si>
  <si>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</si>
  <si>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</si>
  <si>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</si>
  <si>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</si>
  <si>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</si>
  <si>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</si>
  <si>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</si>
  <si>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</si>
  <si>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</si>
  <si>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</si>
  <si>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</si>
  <si>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</si>
  <si>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</si>
  <si>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</si>
  <si>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</si>
  <si>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</si>
  <si>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</si>
  <si>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</si>
  <si>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</si>
  <si>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</si>
  <si>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</si>
  <si>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</si>
  <si>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</si>
  <si>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</si>
  <si>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</si>
  <si>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</si>
  <si>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</si>
  <si>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</si>
  <si>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</si>
  <si>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</si>
  <si>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</si>
  <si>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</si>
  <si>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</si>
  <si>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</si>
  <si>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</si>
  <si>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</si>
  <si>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</si>
  <si>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</si>
  <si>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</si>
  <si>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</si>
  <si>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</si>
  <si>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</si>
  <si>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</si>
  <si>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</si>
  <si>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</si>
  <si>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</si>
  <si>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</si>
  <si>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</si>
  <si>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</si>
  <si>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</si>
  <si>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</si>
  <si>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</si>
  <si>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</si>
  <si>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</si>
  <si>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</si>
  <si>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</si>
  <si>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</si>
  <si>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</si>
  <si>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</si>
  <si>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</si>
  <si>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</si>
  <si>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</si>
  <si>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</si>
  <si>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</si>
  <si>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</si>
  <si>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</si>
  <si>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</si>
  <si>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</si>
  <si>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</si>
  <si>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</si>
  <si>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</si>
  <si>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</si>
  <si>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</si>
  <si>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</si>
  <si>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</si>
  <si>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</si>
  <si>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</si>
  <si>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</si>
  <si>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</si>
  <si>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</si>
  <si>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</si>
  <si>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</si>
  <si>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</si>
  <si>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</si>
  <si>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</si>
  <si>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</si>
  <si>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</si>
  <si>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</si>
  <si>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</si>
  <si>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</si>
  <si>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</si>
  <si>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</si>
  <si>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</si>
  <si>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</si>
  <si>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</si>
  <si>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</si>
  <si>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</si>
  <si>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</si>
  <si>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</si>
  <si>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</si>
  <si>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</si>
  <si>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</si>
  <si>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</si>
  <si>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</si>
  <si>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</si>
  <si>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</si>
  <si>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</si>
  <si>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</si>
  <si>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</si>
  <si>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</si>
  <si>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</si>
  <si>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</si>
  <si>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</si>
  <si>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</si>
  <si>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</si>
  <si>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</si>
  <si>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</si>
  <si>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</si>
  <si>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</si>
  <si>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</si>
  <si>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</si>
  <si>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</si>
  <si>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</si>
  <si>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</si>
  <si>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</si>
  <si>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</si>
  <si>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</si>
  <si>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</si>
  <si>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</si>
  <si>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</si>
  <si>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</si>
  <si>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</si>
  <si>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</si>
  <si>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</si>
  <si>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</si>
  <si>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</si>
  <si>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</si>
  <si>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</si>
  <si>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</si>
  <si>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</si>
  <si>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</si>
  <si>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</si>
  <si>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</si>
  <si>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</si>
  <si>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</si>
  <si>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</si>
  <si>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</si>
  <si>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</si>
  <si>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</si>
  <si>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</si>
  <si>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</si>
  <si>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</si>
  <si>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</si>
  <si>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</si>
  <si>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</si>
  <si>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</si>
  <si>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</si>
  <si>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</si>
  <si>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</si>
  <si>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</si>
  <si>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</si>
  <si>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</si>
  <si>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</si>
  <si>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</si>
  <si>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</si>
  <si>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</si>
  <si>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</si>
  <si>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</si>
  <si>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</si>
  <si>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</si>
  <si>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</si>
  <si>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</si>
  <si>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</si>
  <si>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</si>
  <si>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</si>
  <si>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</si>
  <si>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</si>
  <si>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</si>
  <si>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</si>
  <si>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</si>
  <si>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</si>
  <si>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</si>
  <si>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</si>
  <si>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</si>
  <si>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</si>
  <si>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</si>
  <si>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</si>
  <si>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</si>
  <si>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</si>
  <si>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</si>
  <si>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</si>
  <si>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</si>
  <si>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</si>
  <si>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</si>
  <si>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</si>
  <si>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</si>
  <si>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</si>
  <si>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</si>
  <si>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</si>
  <si>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</si>
  <si>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</si>
  <si>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</si>
  <si>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</si>
  <si>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</si>
  <si>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</si>
  <si>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</si>
  <si>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</si>
  <si>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</si>
  <si>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</si>
  <si>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</si>
  <si>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</si>
  <si>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</si>
  <si>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</si>
  <si>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</si>
  <si>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</si>
  <si>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</si>
  <si>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</si>
  <si>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</si>
  <si>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</si>
  <si>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</si>
  <si>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</si>
  <si>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</si>
  <si>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</si>
  <si>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</si>
  <si>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</si>
  <si>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</si>
  <si>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</si>
  <si>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</si>
  <si>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</si>
  <si>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</si>
  <si>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</si>
  <si>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</si>
  <si>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</si>
  <si>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</si>
  <si>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</si>
  <si>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</si>
  <si>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</si>
  <si>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</si>
  <si>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</si>
  <si>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</si>
  <si>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</si>
  <si>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</si>
  <si>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</si>
  <si>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</si>
  <si>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</si>
  <si>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</si>
  <si>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</si>
  <si>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</si>
  <si>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</si>
  <si>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</si>
  <si>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</si>
  <si>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</si>
  <si>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</si>
  <si>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</si>
  <si>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</si>
  <si>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</si>
  <si>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</si>
  <si>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</si>
  <si>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</si>
  <si>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</si>
  <si>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</si>
  <si>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</si>
  <si>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</si>
  <si>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</si>
  <si>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</si>
  <si>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</si>
  <si>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</si>
  <si>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</si>
  <si>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</si>
  <si>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</si>
  <si>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</si>
  <si>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</si>
  <si>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</si>
  <si>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</si>
  <si>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</si>
  <si>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</si>
  <si>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</si>
  <si>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</si>
  <si>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</si>
  <si>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</si>
  <si>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</si>
  <si>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</si>
  <si>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</si>
  <si>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</si>
  <si>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</si>
  <si>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</si>
  <si>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</si>
  <si>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</si>
  <si>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</si>
  <si>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</si>
  <si>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</si>
  <si>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</si>
  <si>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</si>
  <si>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</si>
  <si>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</si>
  <si>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</si>
  <si>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</si>
  <si>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</si>
  <si>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</si>
  <si>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</si>
  <si>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</si>
  <si>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</si>
  <si>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</si>
  <si>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</si>
  <si>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</si>
  <si>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</si>
  <si>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</si>
  <si>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</si>
  <si>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</si>
  <si>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</si>
  <si>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</si>
  <si>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</si>
  <si>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</si>
  <si>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</si>
  <si>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</si>
  <si>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</si>
  <si>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</si>
  <si>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</si>
  <si>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</si>
  <si>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</si>
  <si>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</si>
  <si>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</si>
  <si>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</si>
  <si>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</si>
  <si>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</si>
  <si>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</si>
  <si>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</si>
  <si>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</si>
  <si>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</si>
  <si>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</si>
  <si>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</si>
  <si>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</si>
  <si>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</si>
  <si>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</si>
  <si>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</si>
  <si>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</si>
  <si>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</si>
  <si>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</si>
  <si>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</si>
  <si>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</si>
  <si>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</si>
  <si>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</si>
  <si>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</si>
  <si>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</si>
  <si>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</si>
  <si>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</si>
  <si>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</si>
  <si>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</si>
  <si>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</si>
  <si>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</si>
  <si>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</si>
  <si>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</si>
  <si>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</si>
  <si>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</si>
  <si>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</si>
  <si>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</si>
  <si>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</si>
  <si>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</si>
  <si>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</si>
  <si>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</si>
  <si>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</si>
  <si>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</si>
  <si>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</si>
  <si>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</si>
  <si>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</si>
  <si>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</si>
  <si>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</si>
  <si>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</si>
  <si>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</si>
  <si>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</si>
  <si>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</si>
  <si>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</si>
  <si>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</si>
  <si>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</si>
  <si>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</si>
  <si>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</si>
  <si>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</si>
  <si>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</si>
  <si>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</si>
  <si>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</si>
  <si>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</si>
  <si>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</si>
  <si>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</si>
  <si>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</si>
  <si>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</si>
  <si>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</si>
  <si>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</si>
  <si>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</si>
  <si>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</si>
  <si>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</si>
  <si>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</si>
  <si>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</si>
  <si>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</si>
  <si>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</si>
  <si>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</si>
  <si>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</si>
  <si>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</si>
  <si>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</si>
  <si>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</si>
  <si>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</si>
  <si>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</si>
  <si>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</si>
  <si>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</si>
  <si>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</si>
  <si>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</si>
  <si>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</si>
  <si>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</si>
  <si>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</si>
  <si>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</si>
  <si>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</si>
  <si>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</si>
  <si>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</si>
  <si>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</si>
  <si>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</si>
  <si>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</si>
  <si>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</si>
  <si>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</si>
  <si>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</si>
  <si>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</si>
  <si>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</si>
  <si>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</si>
  <si>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</si>
  <si>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</si>
  <si>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</si>
  <si>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</si>
  <si>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</si>
  <si>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</si>
  <si>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</si>
  <si>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</si>
  <si>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</si>
  <si>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</si>
  <si>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</si>
  <si>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</si>
  <si>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</si>
  <si>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</si>
  <si>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</si>
  <si>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</si>
  <si>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</si>
  <si>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</si>
  <si>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</si>
  <si>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</si>
  <si>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</si>
  <si>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</si>
  <si>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</si>
  <si>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</si>
  <si>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</si>
  <si>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</si>
  <si>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</si>
  <si>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</si>
  <si>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</si>
  <si>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</si>
  <si>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</si>
  <si>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</si>
  <si>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</si>
  <si>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</si>
  <si>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</si>
  <si>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</si>
  <si>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</si>
  <si>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</si>
  <si>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</si>
  <si>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</si>
  <si>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</si>
  <si>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</si>
  <si>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</si>
  <si>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</si>
  <si>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</si>
  <si>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</si>
  <si>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</si>
  <si>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</si>
  <si>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</si>
  <si>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</si>
  <si>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</si>
  <si>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</si>
  <si>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</si>
  <si>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</si>
  <si>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</si>
  <si>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</si>
  <si>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</si>
  <si>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</si>
  <si>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</si>
  <si>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</si>
  <si>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</si>
  <si>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</si>
  <si>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</si>
  <si>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</si>
  <si>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</si>
  <si>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</si>
  <si>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</si>
  <si>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</si>
  <si>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</si>
  <si>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</si>
  <si>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</si>
  <si>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</si>
  <si>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</si>
  <si>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</si>
  <si>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</si>
  <si>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</si>
  <si>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</si>
  <si>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</si>
  <si>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</si>
  <si>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</si>
  <si>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</si>
  <si>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</si>
  <si>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</si>
  <si>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</si>
  <si>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</si>
  <si>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</si>
  <si>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</si>
  <si>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</si>
  <si>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</si>
  <si>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</si>
  <si>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</si>
  <si>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</si>
  <si>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</si>
  <si>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</si>
  <si>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</si>
  <si>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</si>
  <si>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</si>
  <si>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</si>
  <si>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</si>
  <si>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</si>
  <si>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</si>
  <si>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</si>
  <si>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</si>
  <si>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</si>
  <si>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</si>
  <si>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</si>
  <si>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</si>
  <si>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</si>
  <si>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</si>
  <si>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</si>
  <si>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</si>
  <si>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</si>
  <si>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</si>
  <si>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</si>
  <si>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</si>
  <si>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</si>
  <si>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</si>
  <si>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</si>
  <si>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</si>
  <si>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</si>
  <si>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</si>
  <si>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</si>
  <si>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</si>
  <si>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</si>
  <si>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</si>
  <si>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</si>
  <si>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</si>
  <si>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</si>
  <si>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</si>
  <si>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</si>
  <si>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</si>
  <si>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</si>
  <si>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</si>
  <si>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</si>
  <si>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</si>
  <si>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</si>
  <si>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</si>
  <si>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</si>
  <si>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</si>
  <si>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</si>
  <si>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</si>
  <si>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</si>
  <si>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</si>
  <si>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</si>
  <si>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</si>
  <si>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</si>
  <si>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</si>
  <si>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</si>
  <si>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</si>
  <si>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</si>
  <si>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</si>
  <si>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</si>
  <si>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</si>
  <si>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</si>
  <si>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</si>
  <si>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</si>
  <si>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</si>
  <si>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</si>
  <si>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</si>
  <si>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</si>
  <si>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</si>
  <si>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</si>
  <si>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</si>
  <si>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</si>
  <si>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</si>
  <si>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</si>
  <si>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</si>
  <si>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</si>
  <si>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</si>
  <si>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</si>
  <si>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</si>
  <si>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</si>
  <si>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</si>
  <si>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</si>
  <si>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</si>
  <si>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</si>
  <si>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</si>
  <si>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</si>
  <si>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</si>
  <si>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</si>
  <si>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</si>
  <si>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</si>
  <si>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</si>
  <si>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</si>
  <si>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</si>
  <si>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</si>
  <si>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</si>
  <si>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</si>
  <si>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</si>
  <si>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</si>
  <si>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</si>
  <si>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</si>
  <si>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</si>
  <si>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</si>
  <si>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</si>
  <si>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</si>
  <si>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</si>
  <si>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</si>
  <si>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</si>
  <si>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</si>
  <si>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</si>
  <si>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</si>
  <si>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</si>
  <si>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</si>
  <si>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</si>
  <si>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</si>
  <si>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</si>
  <si>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</si>
  <si>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</si>
  <si>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</si>
  <si>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</si>
  <si>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</si>
  <si>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</si>
  <si>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</si>
  <si>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</si>
  <si>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</si>
  <si>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</si>
  <si>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</si>
  <si>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</si>
  <si>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</si>
  <si>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</si>
  <si>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</si>
  <si>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</si>
  <si>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</si>
  <si>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</si>
  <si>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</si>
  <si>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</si>
  <si>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</si>
  <si>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</si>
  <si>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</si>
  <si>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</si>
  <si>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</si>
  <si>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</si>
  <si>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</si>
  <si>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</si>
  <si>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</si>
  <si>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</si>
  <si>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</si>
  <si>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</si>
  <si>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</si>
  <si>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</si>
  <si>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</si>
  <si>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</si>
  <si>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</si>
  <si>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</si>
  <si>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</si>
  <si>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</si>
  <si>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</si>
  <si>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</si>
  <si>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</si>
  <si>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</si>
  <si>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</si>
  <si>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</si>
  <si>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</si>
  <si>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</si>
  <si>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</si>
  <si>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</si>
  <si>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</si>
  <si>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</si>
  <si>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</si>
  <si>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</si>
  <si>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</si>
  <si>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</si>
  <si>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</si>
  <si>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</si>
  <si>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</si>
  <si>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</si>
  <si>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</si>
  <si>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</si>
  <si>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</si>
  <si>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</si>
  <si>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</si>
  <si>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</si>
  <si>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</si>
  <si>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</si>
  <si>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</si>
  <si>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</si>
  <si>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</si>
  <si>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</si>
  <si>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</si>
  <si>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</si>
  <si>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</si>
  <si>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</si>
  <si>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</si>
  <si>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</si>
  <si>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</si>
  <si>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</si>
  <si>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</si>
  <si>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</si>
  <si>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</si>
  <si>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</si>
  <si>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</si>
  <si>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</si>
  <si>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</si>
  <si>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</si>
  <si>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</si>
  <si>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</si>
  <si>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</si>
  <si>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</si>
  <si>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</si>
  <si>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</si>
  <si>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</si>
  <si>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</si>
  <si>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</si>
  <si>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</si>
  <si>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</si>
  <si>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</si>
  <si>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</si>
  <si>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</si>
  <si>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</si>
  <si>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</si>
  <si>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</si>
  <si>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</si>
  <si>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</si>
  <si>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</si>
  <si>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</si>
  <si>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</si>
  <si>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</si>
  <si>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</si>
  <si>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</si>
  <si>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</si>
  <si>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</si>
  <si>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</si>
  <si>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</si>
  <si>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</si>
  <si>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</si>
  <si>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</si>
  <si>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</si>
  <si>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</si>
  <si>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</si>
  <si>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</si>
  <si>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</si>
  <si>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</si>
  <si>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</si>
  <si>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</si>
  <si>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</si>
  <si>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</si>
  <si>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</si>
  <si>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</si>
  <si>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</si>
  <si>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</si>
  <si>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</si>
  <si>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</si>
  <si>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</si>
  <si>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</si>
  <si>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</si>
  <si>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</si>
  <si>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</si>
  <si>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</si>
  <si>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</si>
  <si>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</si>
  <si>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</si>
  <si>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</si>
  <si>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</si>
  <si>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</si>
  <si>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</si>
  <si>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</si>
  <si>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</si>
  <si>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</si>
  <si>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</si>
  <si>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</si>
  <si>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</si>
  <si>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</si>
  <si>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</si>
  <si>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</si>
  <si>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</si>
  <si>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</si>
  <si>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</si>
  <si>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</si>
  <si>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</si>
  <si>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</si>
  <si>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</si>
  <si>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</si>
  <si>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</si>
  <si>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</si>
  <si>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</si>
  <si>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</si>
  <si>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</si>
  <si>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</si>
  <si>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</si>
  <si>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</si>
  <si>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</si>
  <si>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</si>
  <si>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</si>
  <si>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</si>
  <si>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</si>
  <si>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</si>
  <si>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</si>
  <si>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</si>
  <si>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</si>
  <si>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</si>
  <si>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</si>
  <si>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</si>
  <si>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</si>
  <si>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</si>
  <si>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</si>
  <si>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</si>
  <si>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</si>
  <si>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</si>
  <si>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</si>
  <si>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</si>
  <si>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</si>
  <si>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</si>
  <si>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</si>
  <si>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</si>
  <si>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</si>
  <si>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</si>
  <si>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</si>
  <si>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</si>
  <si>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</si>
  <si>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</si>
  <si>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</si>
  <si>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</si>
  <si>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</si>
  <si>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</si>
  <si>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</si>
  <si>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</si>
  <si>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</si>
  <si>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</si>
  <si>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</si>
  <si>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</si>
  <si>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</si>
  <si>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</si>
  <si>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</si>
  <si>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</si>
  <si>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</si>
  <si>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</si>
  <si>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</si>
  <si>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</si>
  <si>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</si>
  <si>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</si>
  <si>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</si>
  <si>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</si>
  <si>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</si>
  <si>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</si>
  <si>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</si>
  <si>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</si>
  <si>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</si>
  <si>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</si>
  <si>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</si>
  <si>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</si>
  <si>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</si>
  <si>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</si>
  <si>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</si>
  <si>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</si>
  <si>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</si>
  <si>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</si>
  <si>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</si>
  <si>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</si>
  <si>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</si>
  <si>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</si>
  <si>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</si>
  <si>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</si>
  <si>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</si>
  <si>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</si>
  <si>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</si>
  <si>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</si>
  <si>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</si>
  <si>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</si>
  <si>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</si>
  <si>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</si>
  <si>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</si>
  <si>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</si>
  <si>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</si>
  <si>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</si>
  <si>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</si>
  <si>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</si>
  <si>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</si>
  <si>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</si>
  <si>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</si>
  <si>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</si>
  <si>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</si>
  <si>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</si>
  <si>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</si>
  <si>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</si>
  <si>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</si>
  <si>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</si>
  <si>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</si>
  <si>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</si>
  <si>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</si>
  <si>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</si>
  <si>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</si>
  <si>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</si>
  <si>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</si>
  <si>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</si>
  <si>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</si>
  <si>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</si>
  <si>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</si>
  <si>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</si>
  <si>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</si>
  <si>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</si>
  <si>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</si>
  <si>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</si>
  <si>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</si>
  <si>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</si>
  <si>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</si>
  <si>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</si>
  <si>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</si>
  <si>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</si>
  <si>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</si>
  <si>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</si>
  <si>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</si>
  <si>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</si>
  <si>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</si>
  <si>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</si>
  <si>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</si>
  <si>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</si>
  <si>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</si>
  <si>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</si>
  <si>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</si>
  <si>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</si>
  <si>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</si>
  <si>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</si>
  <si>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</si>
  <si>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</si>
  <si>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</si>
  <si>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</si>
  <si>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</si>
  <si>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</si>
  <si>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</si>
  <si>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</si>
  <si>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</si>
  <si>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</si>
  <si>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</si>
  <si>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</si>
  <si>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</si>
  <si>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</si>
  <si>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</si>
  <si>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</si>
  <si>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</si>
  <si>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</si>
  <si>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</si>
  <si>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</si>
  <si>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</si>
  <si>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</si>
  <si>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</si>
  <si>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</si>
  <si>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</si>
  <si>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</si>
  <si>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</si>
  <si>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</si>
  <si>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</si>
  <si>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</si>
  <si>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</si>
  <si>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</si>
  <si>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</si>
  <si>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</si>
  <si>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</si>
  <si>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</si>
  <si>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</si>
  <si>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</si>
  <si>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</si>
  <si>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</si>
  <si>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</si>
  <si>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</si>
  <si>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</si>
  <si>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</si>
  <si>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</si>
  <si>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</si>
  <si>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</si>
  <si>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</si>
  <si>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</si>
  <si>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</si>
  <si>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</si>
  <si>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</si>
  <si>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</si>
  <si>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</si>
  <si>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</si>
  <si>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</si>
  <si>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</si>
  <si>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</si>
  <si>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</si>
  <si>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</si>
  <si>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</si>
  <si>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</si>
  <si>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</si>
  <si>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</si>
  <si>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</si>
  <si>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</si>
  <si>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</si>
  <si>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</si>
  <si>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</si>
  <si>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</si>
  <si>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</si>
  <si>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</si>
  <si>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</si>
  <si>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</si>
  <si>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</si>
  <si>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</si>
  <si>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</si>
  <si>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</si>
  <si>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</si>
  <si>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</si>
  <si>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</si>
  <si>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</si>
  <si>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</si>
  <si>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</si>
  <si>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</si>
  <si>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</si>
  <si>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</si>
  <si>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</si>
  <si>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</si>
  <si>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</si>
  <si>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</si>
  <si>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</si>
  <si>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</si>
  <si>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</si>
  <si>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</si>
  <si>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</si>
  <si>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</si>
  <si>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</si>
  <si>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</si>
  <si>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</si>
  <si>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</si>
  <si>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</si>
  <si>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</si>
  <si>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</si>
  <si>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</si>
  <si>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</si>
  <si>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</si>
  <si>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</si>
  <si>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</si>
  <si>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</si>
  <si>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</si>
  <si>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</si>
  <si>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</si>
  <si>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</si>
  <si>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</si>
  <si>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</si>
  <si>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</si>
  <si>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</si>
  <si>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</si>
  <si>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</si>
  <si>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</si>
  <si>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</si>
  <si>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</si>
  <si>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</si>
  <si>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</si>
  <si>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</si>
  <si>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</si>
  <si>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</si>
  <si>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</si>
  <si>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</si>
  <si>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</si>
  <si>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</si>
  <si>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</si>
  <si>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</si>
  <si>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</si>
  <si>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</si>
  <si>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</si>
  <si>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</si>
  <si>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</si>
  <si>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</si>
  <si>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</si>
  <si>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</si>
  <si>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</si>
  <si>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</si>
  <si>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</si>
  <si>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</si>
  <si>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</si>
  <si>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</si>
  <si>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</si>
  <si>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</si>
  <si>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</si>
  <si>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</si>
  <si>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</si>
  <si>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</si>
  <si>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</si>
  <si>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</si>
  <si>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</si>
  <si>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</si>
  <si>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</si>
  <si>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</si>
  <si>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</si>
  <si>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</si>
  <si>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</si>
  <si>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</si>
  <si>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</si>
  <si>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</si>
  <si>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</si>
  <si>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</si>
  <si>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</si>
  <si>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</si>
  <si>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</si>
  <si>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</si>
  <si>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</si>
  <si>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</si>
  <si>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</si>
  <si>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</si>
  <si>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</si>
  <si>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</si>
  <si>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</si>
  <si>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</si>
  <si>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</si>
  <si>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</si>
  <si>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</si>
  <si>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</si>
  <si>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</si>
  <si>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</si>
  <si>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</si>
  <si>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</si>
  <si>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</si>
  <si>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</si>
  <si>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</si>
  <si>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</si>
  <si>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</si>
  <si>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</si>
  <si>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</si>
  <si>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</si>
  <si>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</si>
  <si>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</si>
  <si>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</si>
  <si>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</si>
  <si>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</si>
  <si>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</si>
  <si>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</si>
  <si>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</si>
  <si>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</si>
  <si>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</si>
  <si>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</si>
  <si>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</si>
  <si>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</si>
  <si>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</si>
  <si>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</si>
  <si>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</si>
  <si>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</si>
  <si>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</si>
  <si>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</si>
  <si>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</si>
  <si>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</si>
  <si>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</si>
  <si>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</si>
  <si>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</si>
  <si>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</si>
  <si>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</si>
  <si>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</si>
  <si>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</si>
  <si>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</si>
  <si>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</si>
  <si>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</si>
  <si>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</si>
  <si>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</si>
  <si>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</si>
  <si>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</si>
  <si>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</si>
  <si>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</si>
  <si>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</si>
  <si>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</si>
  <si>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</si>
  <si>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</si>
  <si>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</si>
  <si>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</si>
  <si>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</si>
  <si>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</si>
  <si>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</si>
  <si>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</si>
  <si>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</si>
  <si>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</si>
  <si>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</si>
  <si>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</si>
  <si>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</si>
  <si>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</si>
  <si>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</si>
  <si>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</si>
  <si>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</si>
  <si>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</si>
  <si>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</si>
  <si>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</si>
  <si>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</si>
  <si>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</si>
  <si>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</si>
  <si>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</si>
  <si>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</si>
  <si>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</si>
  <si>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</si>
  <si>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</si>
  <si>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</si>
  <si>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</si>
  <si>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</si>
  <si>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</si>
  <si>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</si>
  <si>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</si>
  <si>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</si>
  <si>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</si>
  <si>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</si>
  <si>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</si>
  <si>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</si>
  <si>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</si>
  <si>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</si>
  <si>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</si>
  <si>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</si>
  <si>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</si>
  <si>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</si>
  <si>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</si>
  <si>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</si>
  <si>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</si>
  <si>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</si>
  <si>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</si>
  <si>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</si>
  <si>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</si>
  <si>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</si>
  <si>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</si>
  <si>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</si>
  <si>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</si>
  <si>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</si>
  <si>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</si>
  <si>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</si>
  <si>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</si>
  <si>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</si>
  <si>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</si>
  <si>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</si>
  <si>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</si>
  <si>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</si>
  <si>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</si>
  <si>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</si>
  <si>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</si>
  <si>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</si>
  <si>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</si>
  <si>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</si>
  <si>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</si>
  <si>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</si>
  <si>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</si>
  <si>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</si>
  <si>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</si>
  <si>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</si>
  <si>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</si>
  <si>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</si>
  <si>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</si>
  <si>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</si>
  <si>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</si>
  <si>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</si>
  <si>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</si>
  <si>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</si>
  <si>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</si>
  <si>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</si>
  <si>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</si>
  <si>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</si>
  <si>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</si>
  <si>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</si>
  <si>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</si>
  <si>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</si>
  <si>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</si>
  <si>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</si>
  <si>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</si>
  <si>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</si>
  <si>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</si>
  <si>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</si>
  <si>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</si>
  <si>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</si>
  <si>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</si>
  <si>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</si>
  <si>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</si>
  <si>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</si>
  <si>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</si>
  <si>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</si>
  <si>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</si>
  <si>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</si>
  <si>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</si>
  <si>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</si>
  <si>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</si>
  <si>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</si>
  <si>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</si>
  <si>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</si>
  <si>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</si>
  <si>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</si>
  <si>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</si>
  <si>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</si>
  <si>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</si>
  <si>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</si>
  <si>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</si>
  <si>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</si>
  <si>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</si>
  <si>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</si>
  <si>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</si>
  <si>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</si>
  <si>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</si>
  <si>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</si>
  <si>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</si>
  <si>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</si>
  <si>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</si>
  <si>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</si>
  <si>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</si>
  <si>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</si>
  <si>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</si>
  <si>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</si>
  <si>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</si>
  <si>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</si>
  <si>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</si>
  <si>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</si>
  <si>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</si>
  <si>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</si>
  <si>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</si>
  <si>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</si>
  <si>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</si>
  <si>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</si>
  <si>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</si>
  <si>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</si>
  <si>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</si>
  <si>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</si>
  <si>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</si>
  <si>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</si>
  <si>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</si>
  <si>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</si>
  <si>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</si>
  <si>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</si>
  <si>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</si>
  <si>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</si>
  <si>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</si>
  <si>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</si>
  <si>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</si>
  <si>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</si>
  <si>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</si>
  <si>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</si>
  <si>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</si>
  <si>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</si>
  <si>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</si>
  <si>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</si>
  <si>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</si>
  <si>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</si>
  <si>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</si>
  <si>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</si>
  <si>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</si>
  <si>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</si>
  <si>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</si>
  <si>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</si>
  <si>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</si>
  <si>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</si>
  <si>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</si>
  <si>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</si>
  <si>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</si>
  <si>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</si>
  <si>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</si>
  <si>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</si>
  <si>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</si>
  <si>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</si>
  <si>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</si>
  <si>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</si>
  <si>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</si>
  <si>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</si>
  <si>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</si>
  <si>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</si>
  <si>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</si>
  <si>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</si>
  <si>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</si>
  <si>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</si>
  <si>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</si>
  <si>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</si>
  <si>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</si>
  <si>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</si>
  <si>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</si>
  <si>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</si>
  <si>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</si>
  <si>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</si>
  <si>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</si>
  <si>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</si>
  <si>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</si>
  <si>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</si>
  <si>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</si>
  <si>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</si>
  <si>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</si>
  <si>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</si>
  <si>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</si>
  <si>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</si>
  <si>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</si>
  <si>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</si>
  <si>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</si>
  <si>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</si>
  <si>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</si>
  <si>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</si>
  <si>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</si>
  <si>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</si>
  <si>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</si>
  <si>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</si>
  <si>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</si>
  <si>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</si>
  <si>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</si>
  <si>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</si>
  <si>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</si>
  <si>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</si>
  <si>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</si>
  <si>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</si>
  <si>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</si>
  <si>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</si>
  <si>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</si>
  <si>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</si>
  <si>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</si>
  <si>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</si>
  <si>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</si>
  <si>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</si>
  <si>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</si>
  <si>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</si>
  <si>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</si>
  <si>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</si>
  <si>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</si>
  <si>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</si>
  <si>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</si>
  <si>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</si>
  <si>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</si>
  <si>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</si>
  <si>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</si>
  <si>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</si>
  <si>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</si>
  <si>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</si>
  <si>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</si>
  <si>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</si>
  <si>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</si>
  <si>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</si>
  <si>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</si>
  <si>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</si>
  <si>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</si>
  <si>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</si>
  <si>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</si>
  <si>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</si>
  <si>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</si>
  <si>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</si>
  <si>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</si>
  <si>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</si>
  <si>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</si>
  <si>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</si>
  <si>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</si>
  <si>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</si>
  <si>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</si>
  <si>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</si>
  <si>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</si>
  <si>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</si>
  <si>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</si>
  <si>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</si>
  <si>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</si>
  <si>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</si>
  <si>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</si>
  <si>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</si>
  <si>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</si>
  <si>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</si>
  <si>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</si>
  <si>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</si>
  <si>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</si>
  <si>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</si>
  <si>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</si>
  <si>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</si>
  <si>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</si>
  <si>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</si>
  <si>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</si>
  <si>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</si>
  <si>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</si>
  <si>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</si>
  <si>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</si>
  <si>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</si>
  <si>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</si>
  <si>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</si>
  <si>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</si>
  <si>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</si>
  <si>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</si>
  <si>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</si>
  <si>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</si>
  <si>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</si>
  <si>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</si>
  <si>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</si>
  <si>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</si>
  <si>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</si>
  <si>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</si>
  <si>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</si>
  <si>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</si>
  <si>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</si>
  <si>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</si>
  <si>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</si>
  <si>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</si>
  <si>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</si>
  <si>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</si>
  <si>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</si>
  <si>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</si>
  <si>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</si>
  <si>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</si>
  <si>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</si>
  <si>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</si>
  <si>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</si>
  <si>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</si>
  <si>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</si>
  <si>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</si>
  <si>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</si>
  <si>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</si>
  <si>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</si>
  <si>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</si>
  <si>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</si>
  <si>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</si>
  <si>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</si>
  <si>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</si>
  <si>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</si>
  <si>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</si>
  <si>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</si>
  <si>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</si>
  <si>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</si>
  <si>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</si>
  <si>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</si>
  <si>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</si>
  <si>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</si>
  <si>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</si>
  <si>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</si>
  <si>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</si>
  <si>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</si>
  <si>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</si>
  <si>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</si>
  <si>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</si>
  <si>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</si>
  <si>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</si>
  <si>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</si>
  <si>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</si>
  <si>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</si>
  <si>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</si>
  <si>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</si>
  <si>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</si>
  <si>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</si>
  <si>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</si>
  <si>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</si>
  <si>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</si>
  <si>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</si>
  <si>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</si>
  <si>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</si>
  <si>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</si>
  <si>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</si>
  <si>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</si>
  <si>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</si>
  <si>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</si>
  <si>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</si>
  <si>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</si>
  <si>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</si>
  <si>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</si>
  <si>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</si>
  <si>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</si>
  <si>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</si>
  <si>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</si>
  <si>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</si>
  <si>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</si>
  <si>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</si>
  <si>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</si>
  <si>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</si>
  <si>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</si>
  <si>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</si>
  <si>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</si>
  <si>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</si>
  <si>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</si>
  <si>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</si>
  <si>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</si>
  <si>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</si>
  <si>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</si>
  <si>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</si>
  <si>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</si>
  <si>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</si>
  <si>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</si>
  <si>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</si>
  <si>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</si>
  <si>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</si>
  <si>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</si>
  <si>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</si>
  <si>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</si>
  <si>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</si>
  <si>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</si>
  <si>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</si>
  <si>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</si>
  <si>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</si>
  <si>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</si>
  <si>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</si>
  <si>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</si>
  <si>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</si>
  <si>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</si>
  <si>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</si>
  <si>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</si>
  <si>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</si>
  <si>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</si>
  <si>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</si>
  <si>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</si>
  <si>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</si>
  <si>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</si>
  <si>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</si>
  <si>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</si>
  <si>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</si>
  <si>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</si>
  <si>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</si>
  <si>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</si>
  <si>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</si>
  <si>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</si>
  <si>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</si>
  <si>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</si>
  <si>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</si>
  <si>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</si>
  <si>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</si>
  <si>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</si>
  <si>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</si>
  <si>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</si>
  <si>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</si>
  <si>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</si>
  <si>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</si>
  <si>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</si>
  <si>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</si>
  <si>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</si>
  <si>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</si>
  <si>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</si>
  <si>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</si>
  <si>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</si>
  <si>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</si>
  <si>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</si>
  <si>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</si>
  <si>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</si>
  <si>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</si>
  <si>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</si>
  <si>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</si>
  <si>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</si>
  <si>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</si>
  <si>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</si>
  <si>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</si>
  <si>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</si>
  <si>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</si>
  <si>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</si>
  <si>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</si>
  <si>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</si>
  <si>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</si>
  <si>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</si>
  <si>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</si>
  <si>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</si>
  <si>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</si>
  <si>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</si>
  <si>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</si>
  <si>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</si>
  <si>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</si>
  <si>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</si>
  <si>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</si>
  <si>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</si>
  <si>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</si>
  <si>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</si>
  <si>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</si>
  <si>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</si>
  <si>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</si>
  <si>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</si>
  <si>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</si>
  <si>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</si>
  <si>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</si>
  <si>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</si>
  <si>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</si>
  <si>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</si>
  <si>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</si>
  <si>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</si>
  <si>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</si>
  <si>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</si>
  <si>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</si>
  <si>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</si>
  <si>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</si>
  <si>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</si>
  <si>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</si>
  <si>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</si>
  <si>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</si>
  <si>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</si>
  <si>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</si>
  <si>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</si>
  <si>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</si>
  <si>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</si>
  <si>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</si>
  <si>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</si>
  <si>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</si>
  <si>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</si>
  <si>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</si>
  <si>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</si>
  <si>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</si>
  <si>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</si>
  <si>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</si>
  <si>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</si>
  <si>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</si>
  <si>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</si>
  <si>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</si>
  <si>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</si>
  <si>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</si>
  <si>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</si>
  <si>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</si>
  <si>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</si>
  <si>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</si>
  <si>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</si>
  <si>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</si>
  <si>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</si>
  <si>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</si>
  <si>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</si>
  <si>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</si>
  <si>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</si>
  <si>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</si>
  <si>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</si>
  <si>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</si>
  <si>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</si>
  <si>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</si>
  <si>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</si>
  <si>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</si>
  <si>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</si>
  <si>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</si>
  <si>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</si>
  <si>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</si>
  <si>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</si>
  <si>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</si>
  <si>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</si>
  <si>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</si>
  <si>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</si>
  <si>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</si>
  <si>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</si>
  <si>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</si>
  <si>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</si>
  <si>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</si>
  <si>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</si>
  <si>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</si>
  <si>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</si>
  <si>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</si>
  <si>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</si>
  <si>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</si>
  <si>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</si>
  <si>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</si>
  <si>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</si>
  <si>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</si>
  <si>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</si>
  <si>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</si>
  <si>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</si>
  <si>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</si>
  <si>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</si>
  <si>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</si>
  <si>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</si>
  <si>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</si>
  <si>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</si>
  <si>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</si>
  <si>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</si>
  <si>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</si>
  <si>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</si>
  <si>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</si>
  <si>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</si>
  <si>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</si>
  <si>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</si>
  <si>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</si>
  <si>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</si>
  <si>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</si>
  <si>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</si>
  <si>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</si>
  <si>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</si>
  <si>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</si>
  <si>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</si>
  <si>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</si>
  <si>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</si>
  <si>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</si>
  <si>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</si>
  <si>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</si>
  <si>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</si>
  <si>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</si>
  <si>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</si>
  <si>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</si>
  <si>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</si>
  <si>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</si>
  <si>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</si>
  <si>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</si>
  <si>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</si>
  <si>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</si>
  <si>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</si>
  <si>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</si>
  <si>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</si>
  <si>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</si>
  <si>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</si>
  <si>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</si>
  <si>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</si>
  <si>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</si>
  <si>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</si>
  <si>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</si>
  <si>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</si>
  <si>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</si>
  <si>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</si>
  <si>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</si>
  <si>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</si>
  <si>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</si>
  <si>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</si>
  <si>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</si>
  <si>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</si>
  <si>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</si>
  <si>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</si>
  <si>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</si>
  <si>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</si>
  <si>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</si>
  <si>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</si>
  <si>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</si>
  <si>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</si>
  <si>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</si>
  <si>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</si>
  <si>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</si>
  <si>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</si>
  <si>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</si>
  <si>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</si>
  <si>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</si>
  <si>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</si>
  <si>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</si>
  <si>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</si>
  <si>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</si>
  <si>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</si>
  <si>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</si>
  <si>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</si>
  <si>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</si>
  <si>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</si>
  <si>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</si>
  <si>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</si>
  <si>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</si>
  <si>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</si>
  <si>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</si>
  <si>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</si>
  <si>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</si>
  <si>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</si>
  <si>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</si>
  <si>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</si>
  <si>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</si>
  <si>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</si>
  <si>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</si>
  <si>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</si>
  <si>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</si>
  <si>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</si>
  <si>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</si>
  <si>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</si>
  <si>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</si>
  <si>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</si>
  <si>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</si>
  <si>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</si>
  <si>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</si>
  <si>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</si>
  <si>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</si>
  <si>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</si>
  <si>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</si>
  <si>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</si>
  <si>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</si>
  <si>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</si>
  <si>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</si>
  <si>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</si>
  <si>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</si>
  <si>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</si>
  <si>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</si>
  <si>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</si>
  <si>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</si>
  <si>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</si>
  <si>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</si>
  <si>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</si>
  <si>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</si>
  <si>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</si>
  <si>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</si>
  <si>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</si>
  <si>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</si>
  <si>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</si>
  <si>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</si>
  <si>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</si>
  <si>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</si>
  <si>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</si>
  <si>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</si>
  <si>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</si>
  <si>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</si>
  <si>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</si>
  <si>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</si>
  <si>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</si>
  <si>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</si>
  <si>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</si>
  <si>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</si>
  <si>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</si>
  <si>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</si>
  <si>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</si>
  <si>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</si>
  <si>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</si>
  <si>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</si>
  <si>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</si>
  <si>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</si>
  <si>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</si>
  <si>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</si>
  <si>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</si>
  <si>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</si>
  <si>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</si>
  <si>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</si>
  <si>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</si>
  <si>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</si>
  <si>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</si>
  <si>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</si>
  <si>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</si>
  <si>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</si>
  <si>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</si>
  <si>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</si>
  <si>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</si>
  <si>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</si>
  <si>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</si>
  <si>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</si>
  <si>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</si>
  <si>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</si>
  <si>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</si>
  <si>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</si>
  <si>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</si>
  <si>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</si>
  <si>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</si>
  <si>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</si>
  <si>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</si>
  <si>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</si>
  <si>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</si>
  <si>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</si>
  <si>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</si>
  <si>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</si>
  <si>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</si>
  <si>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</si>
  <si>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</si>
  <si>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</si>
  <si>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</si>
  <si>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</si>
  <si>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</si>
  <si>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</si>
  <si>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</si>
  <si>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</si>
  <si>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</si>
  <si>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</si>
  <si>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</si>
  <si>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</si>
  <si>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</si>
  <si>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</si>
  <si>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</si>
  <si>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</si>
  <si>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</si>
  <si>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</si>
  <si>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</si>
  <si>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</si>
  <si>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</si>
  <si>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</si>
  <si>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</si>
  <si>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</si>
  <si>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</si>
  <si>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</si>
  <si>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</si>
  <si>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</si>
  <si>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</si>
  <si>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</si>
  <si>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</si>
  <si>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</si>
  <si>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</si>
  <si>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</si>
  <si>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</si>
  <si>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</si>
  <si>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</si>
  <si>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</si>
  <si>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</si>
  <si>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</si>
  <si>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</si>
  <si>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</si>
  <si>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</si>
  <si>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</si>
  <si>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</si>
  <si>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</si>
  <si>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</si>
  <si>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</si>
  <si>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</si>
  <si>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</si>
  <si>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</si>
  <si>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</si>
  <si>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</si>
  <si>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</si>
  <si>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</si>
  <si>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</si>
  <si>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</si>
  <si>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</si>
  <si>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</si>
  <si>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</si>
  <si>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</si>
  <si>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</si>
  <si>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</si>
  <si>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</si>
  <si>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</si>
  <si>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</si>
  <si>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</si>
  <si>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</si>
  <si>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</si>
  <si>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</si>
  <si>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</si>
  <si>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</si>
  <si>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</si>
  <si>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</si>
  <si>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</si>
  <si>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</si>
  <si>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</si>
  <si>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</si>
  <si>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</si>
  <si>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</si>
  <si>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</si>
  <si>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</si>
  <si>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</si>
  <si>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</si>
  <si>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</si>
  <si>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</si>
  <si>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</si>
  <si>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</si>
  <si>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</si>
  <si>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</si>
  <si>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</si>
  <si>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</si>
  <si>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</si>
  <si>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</si>
  <si>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</si>
  <si>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</si>
  <si>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</si>
  <si>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</si>
  <si>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</si>
  <si>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</si>
  <si>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</si>
  <si>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</si>
  <si>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</si>
  <si>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</si>
  <si>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</si>
  <si>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</si>
  <si>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</si>
  <si>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</si>
  <si>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</si>
  <si>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</si>
  <si>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</si>
  <si>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</si>
  <si>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</si>
  <si>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</si>
  <si>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</si>
  <si>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</si>
  <si>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</si>
  <si>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</si>
  <si>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</si>
  <si>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</si>
  <si>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</si>
  <si>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</si>
  <si>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</si>
  <si>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</si>
  <si>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</si>
  <si>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</si>
  <si>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</si>
  <si>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</si>
  <si>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</si>
  <si>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</si>
  <si>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</si>
  <si>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</si>
  <si>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</si>
  <si>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</si>
  <si>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</si>
  <si>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</si>
  <si>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</si>
  <si>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</si>
  <si>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</si>
  <si>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</si>
  <si>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</si>
  <si>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</si>
  <si>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</si>
  <si>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</si>
  <si>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</si>
  <si>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</si>
  <si>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</si>
  <si>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</si>
  <si>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</si>
  <si>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</si>
  <si>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</si>
  <si>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</si>
  <si>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</si>
  <si>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</si>
  <si>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</si>
  <si>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</si>
  <si>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</si>
  <si>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</si>
  <si>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</si>
  <si>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</si>
  <si>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</si>
  <si>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</si>
  <si>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</si>
  <si>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</si>
  <si>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</si>
  <si>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</si>
  <si>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</si>
  <si>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</si>
  <si>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</si>
  <si>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</si>
  <si>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</si>
  <si>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</si>
  <si>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</si>
  <si>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</si>
  <si>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</si>
  <si>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</si>
  <si>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</si>
  <si>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</si>
  <si>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</si>
  <si>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</si>
  <si>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</si>
  <si>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</si>
  <si>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</si>
  <si>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</si>
  <si>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</si>
  <si>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</si>
  <si>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</si>
  <si>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</si>
  <si>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</si>
  <si>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</si>
  <si>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</si>
  <si>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</si>
  <si>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</si>
  <si>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</si>
  <si>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</si>
  <si>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</si>
  <si>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</si>
  <si>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</si>
  <si>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</si>
  <si>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</si>
  <si>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</si>
  <si>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</si>
  <si>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</si>
  <si>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</si>
  <si>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</si>
  <si>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</si>
  <si>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</si>
  <si>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</si>
  <si>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</si>
  <si>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</si>
  <si>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</si>
  <si>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</si>
  <si>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</si>
  <si>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</si>
  <si>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</si>
  <si>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</si>
  <si>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</si>
  <si>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</si>
  <si>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</si>
  <si>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</si>
  <si>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</si>
  <si>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</si>
  <si>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</si>
  <si>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</si>
  <si>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</si>
  <si>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</si>
  <si>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</si>
  <si>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</si>
  <si>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</si>
  <si>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</si>
  <si>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</si>
  <si>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</si>
  <si>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</si>
  <si>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</si>
  <si>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</si>
  <si>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</si>
  <si>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</si>
  <si>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</si>
  <si>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</si>
  <si>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</si>
  <si>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</si>
  <si>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</si>
  <si>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</si>
  <si>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</si>
  <si>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</si>
  <si>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</si>
  <si>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</si>
  <si>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</si>
  <si>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</si>
  <si>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</si>
  <si>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</si>
  <si>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</si>
  <si>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</si>
  <si>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</si>
  <si>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</si>
  <si>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</si>
  <si>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</si>
  <si>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</si>
  <si>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</si>
  <si>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</si>
  <si>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</si>
  <si>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</si>
  <si>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</si>
  <si>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</si>
  <si>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</si>
  <si>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</si>
  <si>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</si>
  <si>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</si>
  <si>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</si>
  <si>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</si>
  <si>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</si>
  <si>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</si>
  <si>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</si>
  <si>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</si>
  <si>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</si>
  <si>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</si>
  <si>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</si>
  <si>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</si>
  <si>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</si>
  <si>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</si>
  <si>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</si>
  <si>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</si>
  <si>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</si>
  <si>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</si>
  <si>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</si>
  <si>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</si>
  <si>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</si>
  <si>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</si>
  <si>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</si>
  <si>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</si>
  <si>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</si>
  <si>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</si>
  <si>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</si>
  <si>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</si>
  <si>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</si>
  <si>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</si>
  <si>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</si>
  <si>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</si>
  <si>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</si>
  <si>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</si>
  <si>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</si>
  <si>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</si>
  <si>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</si>
  <si>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</si>
  <si>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</si>
  <si>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</si>
  <si>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</si>
  <si>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</si>
  <si>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</si>
  <si>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</si>
  <si>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</si>
  <si>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</si>
  <si>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</si>
  <si>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</si>
  <si>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</si>
  <si>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</si>
  <si>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</si>
  <si>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</si>
  <si>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</si>
  <si>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</si>
  <si>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</si>
  <si>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</si>
  <si>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</si>
  <si>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</si>
  <si>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</si>
  <si>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</si>
  <si>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</si>
  <si>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</si>
  <si>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</si>
  <si>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</si>
  <si>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</si>
  <si>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</si>
  <si>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</si>
  <si>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</si>
  <si>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</si>
  <si>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</si>
  <si>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</si>
  <si>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</si>
  <si>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</si>
  <si>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</si>
  <si>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</si>
  <si>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</si>
  <si>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</si>
  <si>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</si>
  <si>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</si>
  <si>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</si>
  <si>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</si>
  <si>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</si>
  <si>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</si>
  <si>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</si>
  <si>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</si>
  <si>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</si>
  <si>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</si>
  <si>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</si>
  <si>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</si>
  <si>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</si>
  <si>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</si>
  <si>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</si>
  <si>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</si>
  <si>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</si>
  <si>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</si>
  <si>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</si>
  <si>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</si>
  <si>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</si>
  <si>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</si>
  <si>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</si>
  <si>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</si>
  <si>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</si>
  <si>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</si>
  <si>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</si>
  <si>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</si>
  <si>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</si>
  <si>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</si>
  <si>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</si>
  <si>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</si>
  <si>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</si>
  <si>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</si>
  <si>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</si>
  <si>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</si>
  <si>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</si>
  <si>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</si>
  <si>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</si>
  <si>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</si>
  <si>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</si>
  <si>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</si>
  <si>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</si>
  <si>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</si>
  <si>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</si>
  <si>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</si>
  <si>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</si>
  <si>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</si>
  <si>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</si>
  <si>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</si>
  <si>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</si>
  <si>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</si>
  <si>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</si>
  <si>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</si>
  <si>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</si>
  <si>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</si>
  <si>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</si>
  <si>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</si>
  <si>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</si>
  <si>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</si>
  <si>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</si>
  <si>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</si>
  <si>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</si>
  <si>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</si>
  <si>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</si>
  <si>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</si>
  <si>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</si>
  <si>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</si>
  <si>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</si>
  <si>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</si>
  <si>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</si>
  <si>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</si>
  <si>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</si>
  <si>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</si>
  <si>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</si>
  <si>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</si>
  <si>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</si>
  <si>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</si>
  <si>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</si>
  <si>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</si>
  <si>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</si>
  <si>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</si>
  <si>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</si>
  <si>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</si>
  <si>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</si>
  <si>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</si>
  <si>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</si>
  <si>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</si>
  <si>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</si>
  <si>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</si>
  <si>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</si>
  <si>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</si>
  <si>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</si>
  <si>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</si>
  <si>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</si>
  <si>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</si>
  <si>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</si>
  <si>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</si>
  <si>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</si>
  <si>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</si>
  <si>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</si>
  <si>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</si>
  <si>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</si>
  <si>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</si>
  <si>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</si>
  <si>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</si>
  <si>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</si>
  <si>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</si>
  <si>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</si>
  <si>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</si>
  <si>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</si>
  <si>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</si>
  <si>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</si>
  <si>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</si>
  <si>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</si>
  <si>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</si>
  <si>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</si>
  <si>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</si>
  <si>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</si>
  <si>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</si>
  <si>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</si>
  <si>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</si>
  <si>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</si>
  <si>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</si>
  <si>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</si>
  <si>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</si>
  <si>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</si>
  <si>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</si>
  <si>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</si>
  <si>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</si>
  <si>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</si>
  <si>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</si>
  <si>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</si>
  <si>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</si>
  <si>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</si>
  <si>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</si>
  <si>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</si>
  <si>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</si>
  <si>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</si>
  <si>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</si>
  <si>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</si>
  <si>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</si>
  <si>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</si>
  <si>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</si>
  <si>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</si>
  <si>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</si>
  <si>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</si>
  <si>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</si>
  <si>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</si>
  <si>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</si>
  <si>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</si>
  <si>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</si>
  <si>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</si>
  <si>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</si>
  <si>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</si>
  <si>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</si>
  <si>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</si>
  <si>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</si>
  <si>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</si>
  <si>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</si>
  <si>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</si>
  <si>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</si>
  <si>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</si>
  <si>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</si>
  <si>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</si>
  <si>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</si>
  <si>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</si>
  <si>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</si>
  <si>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</si>
  <si>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</si>
  <si>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</si>
  <si>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</si>
  <si>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</si>
  <si>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</si>
  <si>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</si>
  <si>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</si>
  <si>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</si>
  <si>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</si>
  <si>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</si>
  <si>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</si>
  <si>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</si>
  <si>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</si>
  <si>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</si>
  <si>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</si>
  <si>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</si>
  <si>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</si>
  <si>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</si>
  <si>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</si>
  <si>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</si>
  <si>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</si>
  <si>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</si>
  <si>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</si>
  <si>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</si>
  <si>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</si>
  <si>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</si>
  <si>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</si>
  <si>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</si>
  <si>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</si>
  <si>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</si>
  <si>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</si>
  <si>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</si>
  <si>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</si>
  <si>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</si>
  <si>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</si>
  <si>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</si>
  <si>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</si>
  <si>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</si>
  <si>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</si>
  <si>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</si>
  <si>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</si>
  <si>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</si>
  <si>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</si>
  <si>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</si>
  <si>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</si>
  <si>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</si>
  <si>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</si>
  <si>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</si>
  <si>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</si>
  <si>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</si>
  <si>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</si>
  <si>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</si>
  <si>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</si>
  <si>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</si>
  <si>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</si>
  <si>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</si>
  <si>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</si>
  <si>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</si>
  <si>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</si>
  <si>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</si>
  <si>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</si>
  <si>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</si>
  <si>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</si>
  <si>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</si>
  <si>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</si>
  <si>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</si>
  <si>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</si>
  <si>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</si>
  <si>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</si>
  <si>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</si>
  <si>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</si>
  <si>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</si>
  <si>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</si>
  <si>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</si>
  <si>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</si>
  <si>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</si>
  <si>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</si>
  <si>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</si>
  <si>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</si>
  <si>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</si>
  <si>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</si>
  <si>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</si>
  <si>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</si>
  <si>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</si>
  <si>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</si>
  <si>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</si>
  <si>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</si>
  <si>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</si>
  <si>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</si>
  <si>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</si>
  <si>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</si>
  <si>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</si>
  <si>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</si>
  <si>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</si>
  <si>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</si>
  <si>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</si>
  <si>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</si>
  <si>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</si>
  <si>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</si>
  <si>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</si>
  <si>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</si>
  <si>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</si>
  <si>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</si>
  <si>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</si>
  <si>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</si>
  <si>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</si>
  <si>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</si>
  <si>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</si>
  <si>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</si>
  <si>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</si>
  <si>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</si>
  <si>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</si>
  <si>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</si>
  <si>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</si>
  <si>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</si>
  <si>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</si>
  <si>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</si>
  <si>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</si>
  <si>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</si>
  <si>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</si>
  <si>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</si>
  <si>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</si>
  <si>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</si>
  <si>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</si>
  <si>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</si>
  <si>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</si>
  <si>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</si>
  <si>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</si>
  <si>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</si>
  <si>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</si>
  <si>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</si>
  <si>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</si>
  <si>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</si>
  <si>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</si>
  <si>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</si>
  <si>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</si>
  <si>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</si>
  <si>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</si>
  <si>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</si>
  <si>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</si>
  <si>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</si>
  <si>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</si>
  <si>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</si>
  <si>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</si>
  <si>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</si>
  <si>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</si>
  <si>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</si>
  <si>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</si>
  <si>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</si>
  <si>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</si>
  <si>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</si>
  <si>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</si>
  <si>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</si>
  <si>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</si>
  <si>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</si>
  <si>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</si>
  <si>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</si>
  <si>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</si>
  <si>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</si>
  <si>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</si>
  <si>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</si>
  <si>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</si>
  <si>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</si>
  <si>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</si>
  <si>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</si>
  <si>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</si>
  <si>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</si>
  <si>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</si>
  <si>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</si>
  <si>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</si>
  <si>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</si>
  <si>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</si>
  <si>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</si>
  <si>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</si>
  <si>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</si>
  <si>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</si>
  <si>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</si>
  <si>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</si>
  <si>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</si>
  <si>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</si>
  <si>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</si>
  <si>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</si>
  <si>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</si>
  <si>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</si>
  <si>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</si>
  <si>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</si>
  <si>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</si>
  <si>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</si>
  <si>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</si>
  <si>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</si>
  <si>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</si>
  <si>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</si>
  <si>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</si>
  <si>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</si>
  <si>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</si>
  <si>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</si>
  <si>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</si>
  <si>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</si>
  <si>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</si>
  <si>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</si>
  <si>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</si>
  <si>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</si>
  <si>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</si>
  <si>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</si>
  <si>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</si>
  <si>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</si>
  <si>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</si>
  <si>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</si>
  <si>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</si>
  <si>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</si>
  <si>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</si>
  <si>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</si>
  <si>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</si>
  <si>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</si>
  <si>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</si>
  <si>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</si>
  <si>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</si>
  <si>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</si>
  <si>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</si>
  <si>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</si>
  <si>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</si>
  <si>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</si>
  <si>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</si>
  <si>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</si>
  <si>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</si>
  <si>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</si>
  <si>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</si>
  <si>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</si>
  <si>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</si>
  <si>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</si>
  <si>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</si>
  <si>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</si>
  <si>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</si>
  <si>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</si>
  <si>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</si>
  <si>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</si>
  <si>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</si>
  <si>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</si>
  <si>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</si>
  <si>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</si>
  <si>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</si>
  <si>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</si>
  <si>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</si>
  <si>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</si>
  <si>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</si>
  <si>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</si>
  <si>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</si>
  <si>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</si>
  <si>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</si>
  <si>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</si>
  <si>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</si>
  <si>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</si>
  <si>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</si>
  <si>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</si>
  <si>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</si>
  <si>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</si>
  <si>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</si>
  <si>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</si>
  <si>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</si>
  <si>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</si>
  <si>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</si>
  <si>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</si>
  <si>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</si>
  <si>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</si>
  <si>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</si>
  <si>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</si>
  <si>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</si>
  <si>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</si>
  <si>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</si>
  <si>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</si>
  <si>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</si>
  <si>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</si>
  <si>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</si>
  <si>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</si>
  <si>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</si>
  <si>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</si>
  <si>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</si>
  <si>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</si>
  <si>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</si>
  <si>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</si>
  <si>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</si>
  <si>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</si>
  <si>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</si>
  <si>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</si>
  <si>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</si>
  <si>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</si>
  <si>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</si>
  <si>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</si>
  <si>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</si>
  <si>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</si>
  <si>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</si>
  <si>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</si>
  <si>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</si>
  <si>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</si>
  <si>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</si>
  <si>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</si>
  <si>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</si>
  <si>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</si>
  <si>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</si>
  <si>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</si>
  <si>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</si>
  <si>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</si>
  <si>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</si>
  <si>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</si>
  <si>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</si>
  <si>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</si>
  <si>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</si>
  <si>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</si>
  <si>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</si>
  <si>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</si>
  <si>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</si>
  <si>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</si>
  <si>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</si>
  <si>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</si>
  <si>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</si>
  <si>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</si>
  <si>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</si>
  <si>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</si>
  <si>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</si>
  <si>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</si>
  <si>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</si>
  <si>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</si>
  <si>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</si>
  <si>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</si>
  <si>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</si>
  <si>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</si>
  <si>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</si>
  <si>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</si>
  <si>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</si>
  <si>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</si>
  <si>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</si>
  <si>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</si>
  <si>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</si>
  <si>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</si>
  <si>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</si>
  <si>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</si>
  <si>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</si>
  <si>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</si>
  <si>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</si>
  <si>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</si>
  <si>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</si>
  <si>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</si>
  <si>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</si>
  <si>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</si>
  <si>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</si>
  <si>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</si>
  <si>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</si>
  <si>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</si>
  <si>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</si>
  <si>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</si>
  <si>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</si>
  <si>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</si>
  <si>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</si>
  <si>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</si>
  <si>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</si>
  <si>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</si>
  <si>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</si>
  <si>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</si>
  <si>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</si>
  <si>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</si>
  <si>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</si>
  <si>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</si>
  <si>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</si>
  <si>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</si>
  <si>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</si>
  <si>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</si>
  <si>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</si>
  <si>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</si>
  <si>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</si>
  <si>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</si>
  <si>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</si>
  <si>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</si>
  <si>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</si>
  <si>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</si>
  <si>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</si>
  <si>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</si>
  <si>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</si>
  <si>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</si>
  <si>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</si>
  <si>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</si>
  <si>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</si>
  <si>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</si>
  <si>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</si>
  <si>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</si>
  <si>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</si>
  <si>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</si>
  <si>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</si>
  <si>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</si>
  <si>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</si>
  <si>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</si>
  <si>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</si>
  <si>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</si>
  <si>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</si>
  <si>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</si>
  <si>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</si>
  <si>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</si>
  <si>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</si>
  <si>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</si>
  <si>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</si>
  <si>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</si>
  <si>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</si>
  <si>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</si>
  <si>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</si>
  <si>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</si>
  <si>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</si>
  <si>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</si>
  <si>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</si>
  <si>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</si>
  <si>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</si>
  <si>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</si>
  <si>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</si>
  <si>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</si>
  <si>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</si>
  <si>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</si>
  <si>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</si>
  <si>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</si>
  <si>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</si>
  <si>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</si>
  <si>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</si>
  <si>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</si>
  <si>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</si>
  <si>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</si>
  <si>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</si>
  <si>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</si>
  <si>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</si>
  <si>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</si>
  <si>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</si>
  <si>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</si>
  <si>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</si>
  <si>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</si>
  <si>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</si>
  <si>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</si>
  <si>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</si>
  <si>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</si>
  <si>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</si>
  <si>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</si>
  <si>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</si>
  <si>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</si>
  <si>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</si>
  <si>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</si>
  <si>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</si>
  <si>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</si>
  <si>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</si>
  <si>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</si>
  <si>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</si>
  <si>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</si>
  <si>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</si>
  <si>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</si>
  <si>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</si>
  <si>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</si>
  <si>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</si>
  <si>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</si>
  <si>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</si>
  <si>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</si>
  <si>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</si>
  <si>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</si>
  <si>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</si>
  <si>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</si>
  <si>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</si>
  <si>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</si>
  <si>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</si>
  <si>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</si>
  <si>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</si>
  <si>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</si>
  <si>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</si>
  <si>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</si>
  <si>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</si>
  <si>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</si>
  <si>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</si>
  <si>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</si>
  <si>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</si>
  <si>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</si>
  <si>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</si>
  <si>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</si>
  <si>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</si>
  <si>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</si>
  <si>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</si>
  <si>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</si>
  <si>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</si>
  <si>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</si>
  <si>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</si>
  <si>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</si>
  <si>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</si>
  <si>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</si>
  <si>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</si>
  <si>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</si>
  <si>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</si>
  <si>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</si>
  <si>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</si>
  <si>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</si>
  <si>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</si>
  <si>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</si>
  <si>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</si>
  <si>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</si>
  <si>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</si>
  <si>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</si>
  <si>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</si>
  <si>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</si>
  <si>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</si>
  <si>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</si>
  <si>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</si>
  <si>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</si>
  <si>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</si>
  <si>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</si>
  <si>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</si>
  <si>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</si>
  <si>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</si>
  <si>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</si>
  <si>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</si>
  <si>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</si>
  <si>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</si>
  <si>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</si>
  <si>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</si>
  <si>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</si>
  <si>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</si>
  <si>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</si>
  <si>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</si>
  <si>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</si>
  <si>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</si>
  <si>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</si>
  <si>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</si>
  <si>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</si>
  <si>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</si>
  <si>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</si>
  <si>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</si>
  <si>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</si>
  <si>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</si>
  <si>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</si>
  <si>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</si>
  <si>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</si>
  <si>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</si>
  <si>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</si>
  <si>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</si>
  <si>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</si>
  <si>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</si>
  <si>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</si>
  <si>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</si>
  <si>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</si>
  <si>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</si>
  <si>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</si>
  <si>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</si>
  <si>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</si>
  <si>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</si>
  <si>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</si>
  <si>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</si>
  <si>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</si>
  <si>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</si>
  <si>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</si>
  <si>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</si>
  <si>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</si>
  <si>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</si>
  <si>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</si>
  <si>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</si>
  <si>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</si>
  <si>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</si>
  <si>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</si>
  <si>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</si>
  <si>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</si>
  <si>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</si>
  <si>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</si>
  <si>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</si>
  <si>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</si>
  <si>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</si>
  <si>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</si>
  <si>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</si>
  <si>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</si>
  <si>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</si>
  <si>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</si>
  <si>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</si>
  <si>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</si>
  <si>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</si>
  <si>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</si>
  <si>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</si>
  <si>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</si>
  <si>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</si>
  <si>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</si>
  <si>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</si>
  <si>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</si>
  <si>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</si>
  <si>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</si>
  <si>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</si>
  <si>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</si>
  <si>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</si>
  <si>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</si>
  <si>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</si>
  <si>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</si>
  <si>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</si>
  <si>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</si>
  <si>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</si>
  <si>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</si>
  <si>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</si>
  <si>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</si>
  <si>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</si>
  <si>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</si>
  <si>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</si>
  <si>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</si>
  <si>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</si>
  <si>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</si>
  <si>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</si>
  <si>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</si>
  <si>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</si>
  <si>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</si>
  <si>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</si>
  <si>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</si>
  <si>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</si>
  <si>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</si>
  <si>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</si>
  <si>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</si>
  <si>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</si>
  <si>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</si>
  <si>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</si>
  <si>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</si>
  <si>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</si>
  <si>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</si>
  <si>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</si>
  <si>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</si>
  <si>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</si>
  <si>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</si>
  <si>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</si>
  <si>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</si>
  <si>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</si>
  <si>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</si>
  <si>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</si>
  <si>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</si>
  <si>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</si>
  <si>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</si>
  <si>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</si>
  <si>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</si>
  <si>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</si>
  <si>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</si>
  <si>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</si>
  <si>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</si>
  <si>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</si>
  <si>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</si>
  <si>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</si>
  <si>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</si>
  <si>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</si>
  <si>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</si>
  <si>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</si>
  <si>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</si>
  <si>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</si>
  <si>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</si>
  <si>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</si>
  <si>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</si>
  <si>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</si>
  <si>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</si>
  <si>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</si>
  <si>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</si>
  <si>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</si>
  <si>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</si>
  <si>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</si>
  <si>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</si>
  <si>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</si>
  <si>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</si>
  <si>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</si>
  <si>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</si>
  <si>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</si>
  <si>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</si>
  <si>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</si>
  <si>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</si>
  <si>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</si>
  <si>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</si>
  <si>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</si>
  <si>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</si>
  <si>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</si>
  <si>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</si>
  <si>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</si>
  <si>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</si>
  <si>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</si>
  <si>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</si>
  <si>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</si>
  <si>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</si>
  <si>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</si>
  <si>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</si>
  <si>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</si>
  <si>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</si>
  <si>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</si>
  <si>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</si>
  <si>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</si>
  <si>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</si>
  <si>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</si>
  <si>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</si>
  <si>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</si>
  <si>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</si>
  <si>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</si>
  <si>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</si>
  <si>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</si>
  <si>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</si>
  <si>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</si>
  <si>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</si>
  <si>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</si>
  <si>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</si>
  <si>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</si>
  <si>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</si>
  <si>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</si>
  <si>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</si>
  <si>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</si>
  <si>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</si>
  <si>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</si>
  <si>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</si>
  <si>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</si>
  <si>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</si>
  <si>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</si>
  <si>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</si>
  <si>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</si>
  <si>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</si>
  <si>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</si>
  <si>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</si>
  <si>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</si>
  <si>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</si>
  <si>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</si>
  <si>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</si>
  <si>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</si>
  <si>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</si>
  <si>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</si>
  <si>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</si>
  <si>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</si>
  <si>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</si>
  <si>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</si>
  <si>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</si>
  <si>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</si>
  <si>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</si>
  <si>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</si>
  <si>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</si>
  <si>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</si>
  <si>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</si>
  <si>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</si>
  <si>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</si>
  <si>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</si>
  <si>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</si>
  <si>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</si>
  <si>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</si>
  <si>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</si>
  <si>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</si>
  <si>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</si>
  <si>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</si>
  <si>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</si>
  <si>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</si>
  <si>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</si>
  <si>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</si>
  <si>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</si>
  <si>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</si>
  <si>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</si>
  <si>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</si>
  <si>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</si>
  <si>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</si>
  <si>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</si>
  <si>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</si>
  <si>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</si>
  <si>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</si>
  <si>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</si>
  <si>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</si>
  <si>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</si>
  <si>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</si>
  <si>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</si>
  <si>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</si>
  <si>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</si>
  <si>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</si>
  <si>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</si>
  <si>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</si>
  <si>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</si>
  <si>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</si>
  <si>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</si>
  <si>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</si>
  <si>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</si>
  <si>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</si>
  <si>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</si>
  <si>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</si>
  <si>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</si>
  <si>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</si>
  <si>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</si>
  <si>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</si>
  <si>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</si>
  <si>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</si>
  <si>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</si>
  <si>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</si>
  <si>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</si>
  <si>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</si>
  <si>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</si>
  <si>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</si>
  <si>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</si>
  <si>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</si>
  <si>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</si>
  <si>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</si>
  <si>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</si>
  <si>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</si>
  <si>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</si>
  <si>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</si>
  <si>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</si>
  <si>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</si>
  <si>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</si>
  <si>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</si>
  <si>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</si>
  <si>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</si>
  <si>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</si>
  <si>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</si>
  <si>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</si>
  <si>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</si>
  <si>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</si>
  <si>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</si>
  <si>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</si>
  <si>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</si>
  <si>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</si>
  <si>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</si>
  <si>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</si>
  <si>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</si>
  <si>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</si>
  <si>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</si>
  <si>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</si>
  <si>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</si>
  <si>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</si>
  <si>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</si>
  <si>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</si>
  <si>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</si>
  <si>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</si>
  <si>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</si>
  <si>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</si>
  <si>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</si>
  <si>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</si>
  <si>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</si>
  <si>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</si>
  <si>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</si>
  <si>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</si>
  <si>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</si>
  <si>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</si>
  <si>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</si>
  <si>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</si>
  <si>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</si>
  <si>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</si>
  <si>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</si>
  <si>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</si>
  <si>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</si>
  <si>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</si>
  <si>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</si>
  <si>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</si>
  <si>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</si>
  <si>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</si>
  <si>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</si>
  <si>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</si>
  <si>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</si>
  <si>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</si>
  <si>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</si>
  <si>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</si>
  <si>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</si>
  <si>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</si>
  <si>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</si>
  <si>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</si>
  <si>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</si>
  <si>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</si>
  <si>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</si>
  <si>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</si>
  <si>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</si>
  <si>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</si>
  <si>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</si>
  <si>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</si>
  <si>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</si>
  <si>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</si>
  <si>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</si>
  <si>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</si>
  <si>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</si>
  <si>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</si>
  <si>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</si>
  <si>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</si>
  <si>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</si>
  <si>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</si>
  <si>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</si>
  <si>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</si>
  <si>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</si>
  <si>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</si>
  <si>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</si>
  <si>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</si>
  <si>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</si>
  <si>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</si>
  <si>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</si>
  <si>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</si>
  <si>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</si>
  <si>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</si>
  <si>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</si>
  <si>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</si>
  <si>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</si>
  <si>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</si>
  <si>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</si>
  <si>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</si>
  <si>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</si>
  <si>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</si>
  <si>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</si>
  <si>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</si>
  <si>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</si>
  <si>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</si>
  <si>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</si>
  <si>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</si>
  <si>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</si>
  <si>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</si>
  <si>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</si>
  <si>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</si>
  <si>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</si>
  <si>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</si>
  <si>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</si>
  <si>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</si>
  <si>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</si>
  <si>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</si>
  <si>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</si>
  <si>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</si>
  <si>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</si>
  <si>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</si>
  <si>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</si>
  <si>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</si>
  <si>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</si>
  <si>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</si>
  <si>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</si>
  <si>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</si>
  <si>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</si>
  <si>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</si>
  <si>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</si>
  <si>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</si>
  <si>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</si>
  <si>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</si>
  <si>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</si>
  <si>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</si>
  <si>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</si>
  <si>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</si>
  <si>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</si>
  <si>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</si>
  <si>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</si>
  <si>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</si>
  <si>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</si>
  <si>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</si>
  <si>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</si>
  <si>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</si>
  <si>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</si>
  <si>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</si>
  <si>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</si>
  <si>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</si>
  <si>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</si>
  <si>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</si>
  <si>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</si>
  <si>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</si>
  <si>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</si>
  <si>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</si>
  <si>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</si>
  <si>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</si>
  <si>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</si>
  <si>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</si>
  <si>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</si>
  <si>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</si>
  <si>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</si>
  <si>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</si>
  <si>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</si>
  <si>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</si>
  <si>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</si>
  <si>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</si>
  <si>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</si>
  <si>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</si>
  <si>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</si>
  <si>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</si>
  <si>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</si>
  <si>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</si>
  <si>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</si>
  <si>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</si>
  <si>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</si>
  <si>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</si>
  <si>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</si>
  <si>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</si>
  <si>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</si>
  <si>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</si>
  <si>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</si>
  <si>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</si>
  <si>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</si>
  <si>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</si>
  <si>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</si>
  <si>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</si>
  <si>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</si>
  <si>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</si>
  <si>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</si>
  <si>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</si>
  <si>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</si>
  <si>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</si>
  <si>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</si>
  <si>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</si>
  <si>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</si>
  <si>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</si>
  <si>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</si>
  <si>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</si>
  <si>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</si>
  <si>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</si>
  <si>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</si>
  <si>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</si>
  <si>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</si>
  <si>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</si>
  <si>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</si>
  <si>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</si>
  <si>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</si>
  <si>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</si>
  <si>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</si>
  <si>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</si>
  <si>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</si>
  <si>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</si>
  <si>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</si>
  <si>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</si>
  <si>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</si>
  <si>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</si>
  <si>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</si>
  <si>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</si>
  <si>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</si>
  <si>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</si>
  <si>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</si>
  <si>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</si>
  <si>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</si>
  <si>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</si>
  <si>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</si>
  <si>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</si>
  <si>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</si>
  <si>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</si>
  <si>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</si>
  <si>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</si>
  <si>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</si>
  <si>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</si>
  <si>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</si>
  <si>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</si>
  <si>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</si>
  <si>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</si>
  <si>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</si>
  <si>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</si>
  <si>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</si>
  <si>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</si>
  <si>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</si>
  <si>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</si>
  <si>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</si>
  <si>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</si>
  <si>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</si>
  <si>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</si>
  <si>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</si>
  <si>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</si>
  <si>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</si>
  <si>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</si>
  <si>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</si>
  <si>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</si>
  <si>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</si>
  <si>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</si>
  <si>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</si>
  <si>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</si>
  <si>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</si>
  <si>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</si>
  <si>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</si>
  <si>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</si>
  <si>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</si>
  <si>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</si>
  <si>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</si>
  <si>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</si>
  <si>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</si>
  <si>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</si>
  <si>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</si>
  <si>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</si>
  <si>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</si>
  <si>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</si>
  <si>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</si>
  <si>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</si>
  <si>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</si>
  <si>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</si>
  <si>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</si>
  <si>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</si>
  <si>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</si>
  <si>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</si>
  <si>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</si>
  <si>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</si>
  <si>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</si>
  <si>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</si>
  <si>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</si>
  <si>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</si>
  <si>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</si>
  <si>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</si>
  <si>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</si>
  <si>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</si>
  <si>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</si>
  <si>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</si>
  <si>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</si>
  <si>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</si>
  <si>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</si>
  <si>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</si>
  <si>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</si>
  <si>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</si>
  <si>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</si>
  <si>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</si>
  <si>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</si>
  <si>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</si>
  <si>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</si>
  <si>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</si>
  <si>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</si>
  <si>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</si>
  <si>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</si>
  <si>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</si>
  <si>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</si>
  <si>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</si>
  <si>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</si>
  <si>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</si>
  <si>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</si>
  <si>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</si>
  <si>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</si>
  <si>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</si>
  <si>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</si>
  <si>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</si>
  <si>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</si>
  <si>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</si>
  <si>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</si>
  <si>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</si>
  <si>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</si>
  <si>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</si>
  <si>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</si>
  <si>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</si>
  <si>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</si>
  <si>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</si>
  <si>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</si>
  <si>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</si>
  <si>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</si>
  <si>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</si>
  <si>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</si>
  <si>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</si>
  <si>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</si>
  <si>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</si>
  <si>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</si>
  <si>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</si>
  <si>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</si>
  <si>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</si>
  <si>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</si>
  <si>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</si>
  <si>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</si>
  <si>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</si>
  <si>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</si>
  <si>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</si>
  <si>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</si>
  <si>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</si>
  <si>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</si>
  <si>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</si>
  <si>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</si>
  <si>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</si>
  <si>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</si>
  <si>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</si>
  <si>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</si>
  <si>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</si>
  <si>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</si>
  <si>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</si>
  <si>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</si>
  <si>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</si>
  <si>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</si>
  <si>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</si>
  <si>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</si>
  <si>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</si>
  <si>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</si>
  <si>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</si>
  <si>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</si>
  <si>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</si>
  <si>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</si>
  <si>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</si>
  <si>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</si>
  <si>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</si>
  <si>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</si>
  <si>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</si>
  <si>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</si>
  <si>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</si>
  <si>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</si>
  <si>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</si>
  <si>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</si>
  <si>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</si>
  <si>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</si>
  <si>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</si>
  <si>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</si>
  <si>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</si>
  <si>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</si>
  <si>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</si>
  <si>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</si>
  <si>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</si>
  <si>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</si>
  <si>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</si>
  <si>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</si>
  <si>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</si>
  <si>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</si>
  <si>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</si>
  <si>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</si>
  <si>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</si>
  <si>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</si>
  <si>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</si>
  <si>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</si>
  <si>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</si>
  <si>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</si>
  <si>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</si>
  <si>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</si>
  <si>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</si>
  <si>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</si>
  <si>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</si>
  <si>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</si>
  <si>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</si>
  <si>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</si>
  <si>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</si>
  <si>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</si>
  <si>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</si>
  <si>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</si>
  <si>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</si>
  <si>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</si>
  <si>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</si>
  <si>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</si>
  <si>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</si>
  <si>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</si>
  <si>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</si>
  <si>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</si>
  <si>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</si>
  <si>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</si>
  <si>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</si>
  <si>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</si>
  <si>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</si>
  <si>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</si>
  <si>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</si>
  <si>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</si>
  <si>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</si>
  <si>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</si>
  <si>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</si>
  <si>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</si>
  <si>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</si>
  <si>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</si>
  <si>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</si>
  <si>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</si>
  <si>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</si>
  <si>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</si>
  <si>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</si>
  <si>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</si>
  <si>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</si>
  <si>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</si>
  <si>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</si>
  <si>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</si>
  <si>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</si>
  <si>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</si>
  <si>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</si>
  <si>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</si>
  <si>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</si>
  <si>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</si>
  <si>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</si>
  <si>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</si>
  <si>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</si>
  <si>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</si>
  <si>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</si>
  <si>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</si>
  <si>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</si>
  <si>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</si>
  <si>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</si>
  <si>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</si>
  <si>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</si>
  <si>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</si>
  <si>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</si>
  <si>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</si>
  <si>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</si>
  <si>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</si>
  <si>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</si>
  <si>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</si>
  <si>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</si>
  <si>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</si>
  <si>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</si>
  <si>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</si>
  <si>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</si>
  <si>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</si>
  <si>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</si>
  <si>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</si>
  <si>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</si>
  <si>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</si>
  <si>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</si>
  <si>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</si>
  <si>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</si>
  <si>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</si>
  <si>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</si>
  <si>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</si>
  <si>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</si>
  <si>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</si>
  <si>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</si>
  <si>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</si>
  <si>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</si>
  <si>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</si>
  <si>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</si>
  <si>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</si>
  <si>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</si>
  <si>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</si>
  <si>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</si>
  <si>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</si>
  <si>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</si>
  <si>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</si>
  <si>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</si>
  <si>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</si>
  <si>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</si>
  <si>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</si>
  <si>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</si>
  <si>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</si>
  <si>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</si>
  <si>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</si>
  <si>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</si>
  <si>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</si>
  <si>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</si>
  <si>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</si>
  <si>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</si>
  <si>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</si>
  <si>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</si>
  <si>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</si>
  <si>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</si>
  <si>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</si>
  <si>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</si>
  <si>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</si>
  <si>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</si>
  <si>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</si>
  <si>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</si>
  <si>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</si>
  <si>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</si>
  <si>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</si>
  <si>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</si>
  <si>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</si>
  <si>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</si>
  <si>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</si>
  <si>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</si>
  <si>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</si>
  <si>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</si>
  <si>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</si>
  <si>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</si>
  <si>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</si>
  <si>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</si>
  <si>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</si>
  <si>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</si>
  <si>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</si>
  <si>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</si>
  <si>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</si>
  <si>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</si>
  <si>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</si>
  <si>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</si>
  <si>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</si>
  <si>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</si>
  <si>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</si>
  <si>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</si>
  <si>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</si>
  <si>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</si>
  <si>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</si>
  <si>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</si>
  <si>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</si>
  <si>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</si>
  <si>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</si>
  <si>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</si>
  <si>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</si>
  <si>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</si>
  <si>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</si>
  <si>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</si>
  <si>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</si>
  <si>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</si>
  <si>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</si>
  <si>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</si>
  <si>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</si>
  <si>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</si>
  <si>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</si>
  <si>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</si>
  <si>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</si>
  <si>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</si>
  <si>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</si>
  <si>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</si>
  <si>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</si>
  <si>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</si>
  <si>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</si>
  <si>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</si>
  <si>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</si>
  <si>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</si>
  <si>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</si>
  <si>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</si>
  <si>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</si>
  <si>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</si>
  <si>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</si>
  <si>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</si>
  <si>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</si>
  <si>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</si>
  <si>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</si>
  <si>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</si>
  <si>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</si>
  <si>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</si>
  <si>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</si>
  <si>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</si>
  <si>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</si>
  <si>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</si>
  <si>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</si>
  <si>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</si>
  <si>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</si>
  <si>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</si>
  <si>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</si>
  <si>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</si>
  <si>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</si>
  <si>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</si>
  <si>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</si>
  <si>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</si>
  <si>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</si>
  <si>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</si>
  <si>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</si>
  <si>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</si>
  <si>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</si>
  <si>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</si>
  <si>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</si>
  <si>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</si>
  <si>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</si>
  <si>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</si>
  <si>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</si>
  <si>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</si>
  <si>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</si>
  <si>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</si>
  <si>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</si>
  <si>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</si>
  <si>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</si>
  <si>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</si>
  <si>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</si>
  <si>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</si>
  <si>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</si>
  <si>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</si>
  <si>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</si>
  <si>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</si>
  <si>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</si>
  <si>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</si>
  <si>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</si>
  <si>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</si>
  <si>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</si>
  <si>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</si>
  <si>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</si>
  <si>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</si>
  <si>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</si>
  <si>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</si>
  <si>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</si>
  <si>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</si>
  <si>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</si>
  <si>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</si>
  <si>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</si>
  <si>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</si>
  <si>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</si>
  <si>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</si>
  <si>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</si>
  <si>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</si>
  <si>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</si>
  <si>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</si>
  <si>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</si>
  <si>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</si>
  <si>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</si>
  <si>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</si>
  <si>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</si>
  <si>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</si>
  <si>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</si>
  <si>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</si>
  <si>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</si>
  <si>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</si>
  <si>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</si>
  <si>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</si>
  <si>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</si>
  <si>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</si>
  <si>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</si>
  <si>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</si>
  <si>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</si>
  <si>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</si>
  <si>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</si>
  <si>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</si>
  <si>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</si>
  <si>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</si>
  <si>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</si>
  <si>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</si>
  <si>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</si>
  <si>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</si>
  <si>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</si>
  <si>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</si>
  <si>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</si>
  <si>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</si>
  <si>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</si>
  <si>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</si>
  <si>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</si>
  <si>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</si>
  <si>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</si>
  <si>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</si>
  <si>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</si>
  <si>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</si>
  <si>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</si>
  <si>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</si>
  <si>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</si>
  <si>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</si>
  <si>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</si>
  <si>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</si>
  <si>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</si>
  <si>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</si>
  <si>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</si>
  <si>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</si>
  <si>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</si>
  <si>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</si>
  <si>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</si>
  <si>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</si>
  <si>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</si>
  <si>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</si>
  <si>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</si>
  <si>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</si>
  <si>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</si>
  <si>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</si>
  <si>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</si>
  <si>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</si>
  <si>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</si>
  <si>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</si>
  <si>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</si>
  <si>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</si>
  <si>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</si>
  <si>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</si>
  <si>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</si>
  <si>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</si>
  <si>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</si>
  <si>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</si>
  <si>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</si>
  <si>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</si>
  <si>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</si>
  <si>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</si>
  <si>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</si>
  <si>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</si>
  <si>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</si>
  <si>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</si>
  <si>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</si>
  <si>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</si>
  <si>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</si>
  <si>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</si>
  <si>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</si>
  <si>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</si>
  <si>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</si>
  <si>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</si>
  <si>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</si>
  <si>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</si>
  <si>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</si>
  <si>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</si>
  <si>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</si>
  <si>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</si>
  <si>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</si>
  <si>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</si>
  <si>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</si>
  <si>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</si>
  <si>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</si>
  <si>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</si>
  <si>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</si>
  <si>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</si>
  <si>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</si>
  <si>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</si>
  <si>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</si>
  <si>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</si>
  <si>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</si>
  <si>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</si>
  <si>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</si>
  <si>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</si>
  <si>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</si>
  <si>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</si>
  <si>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</si>
  <si>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</si>
  <si>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</si>
  <si>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</si>
  <si>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</si>
  <si>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</si>
  <si>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</si>
  <si>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</si>
  <si>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</si>
  <si>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</si>
  <si>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</si>
  <si>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</si>
  <si>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</si>
  <si>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</si>
  <si>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</si>
  <si>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</si>
  <si>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</si>
  <si>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</si>
  <si>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</si>
  <si>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</si>
  <si>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</si>
  <si>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</si>
  <si>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</si>
  <si>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</si>
  <si>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</si>
  <si>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</si>
  <si>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</si>
  <si>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</si>
  <si>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</si>
  <si>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</si>
  <si>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</si>
  <si>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</si>
  <si>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</si>
  <si>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</si>
  <si>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</si>
  <si>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</si>
  <si>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</si>
  <si>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</si>
  <si>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</si>
  <si>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</si>
  <si>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</si>
  <si>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</si>
  <si>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</si>
  <si>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</si>
  <si>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</si>
  <si>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</si>
  <si>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</si>
  <si>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</si>
  <si>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</si>
  <si>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</si>
  <si>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</si>
  <si>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</si>
  <si>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</si>
  <si>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</si>
  <si>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</si>
  <si>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</si>
  <si>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</si>
  <si>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</si>
  <si>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</si>
  <si>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</si>
  <si>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</si>
  <si>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</si>
  <si>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</si>
  <si>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</si>
  <si>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</si>
  <si>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</si>
  <si>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</si>
  <si>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</si>
  <si>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</si>
  <si>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</si>
  <si>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</si>
  <si>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</si>
  <si>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</si>
  <si>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</si>
  <si>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</si>
  <si>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</si>
  <si>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</si>
  <si>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</si>
  <si>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</si>
  <si>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</si>
  <si>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</si>
  <si>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</si>
  <si>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</si>
  <si>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</si>
  <si>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</si>
  <si>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</si>
  <si>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</si>
  <si>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</si>
  <si>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</si>
  <si>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</si>
  <si>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</si>
  <si>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</si>
  <si>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</si>
  <si>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</si>
  <si>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</si>
  <si>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</si>
  <si>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</si>
  <si>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</si>
  <si>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</si>
  <si>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</si>
  <si>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</si>
  <si>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</si>
  <si>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</si>
  <si>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</si>
  <si>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</si>
  <si>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</si>
  <si>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</si>
  <si>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</si>
  <si>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</si>
  <si>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</si>
  <si>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</si>
  <si>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</si>
  <si>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</si>
  <si>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</si>
  <si>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</si>
  <si>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</si>
  <si>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</si>
  <si>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</si>
  <si>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</si>
  <si>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</si>
  <si>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</si>
  <si>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</si>
  <si>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</si>
  <si>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</si>
  <si>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</si>
  <si>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</si>
  <si>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</si>
  <si>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</si>
  <si>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</si>
  <si>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</si>
  <si>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</si>
  <si>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</si>
  <si>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</si>
  <si>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</si>
  <si>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</si>
  <si>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</si>
  <si>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</si>
  <si>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</si>
  <si>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</si>
  <si>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</si>
  <si>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</si>
  <si>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</si>
  <si>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</si>
  <si>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</si>
  <si>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</si>
  <si>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</si>
  <si>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</si>
  <si>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</si>
  <si>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</si>
  <si>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</si>
  <si>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</si>
  <si>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</si>
  <si>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</si>
  <si>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</si>
  <si>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</si>
  <si>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</si>
  <si>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</si>
  <si>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</si>
  <si>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</si>
  <si>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</si>
  <si>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</si>
  <si>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</si>
  <si>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</si>
  <si>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</si>
  <si>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</si>
  <si>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</si>
  <si>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</si>
  <si>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</si>
  <si>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</si>
  <si>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</si>
  <si>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</si>
  <si>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</si>
  <si>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</si>
  <si>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</si>
  <si>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</si>
  <si>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</si>
  <si>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</si>
  <si>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</si>
  <si>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</si>
  <si>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</si>
  <si>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</si>
  <si>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</si>
  <si>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</si>
  <si>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</si>
  <si>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</si>
  <si>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</si>
  <si>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</si>
  <si>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</si>
  <si>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</si>
  <si>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</si>
  <si>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</si>
  <si>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</si>
  <si>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</si>
  <si>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</si>
  <si>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</si>
  <si>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</si>
  <si>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</si>
  <si>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</si>
  <si>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</si>
  <si>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</si>
  <si>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</si>
  <si>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</si>
  <si>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</si>
  <si>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</si>
  <si>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</si>
  <si>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</si>
  <si>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</si>
  <si>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</si>
  <si>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</si>
  <si>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</si>
  <si>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</si>
  <si>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</si>
  <si>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</si>
  <si>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</si>
  <si>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</si>
  <si>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</si>
  <si>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</si>
  <si>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</si>
  <si>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</si>
  <si>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</si>
  <si>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</si>
  <si>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</si>
  <si>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</si>
  <si>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</si>
  <si>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</si>
  <si>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</si>
  <si>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</si>
  <si>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</si>
  <si>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</si>
  <si>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</si>
  <si>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</si>
  <si>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</si>
  <si>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</si>
  <si>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</si>
  <si>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</si>
  <si>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</si>
  <si>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</si>
  <si>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</si>
  <si>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</si>
  <si>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</si>
  <si>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</si>
  <si>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</si>
  <si>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</si>
  <si>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</si>
  <si>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</si>
  <si>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</si>
  <si>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</si>
  <si>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</si>
  <si>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</si>
  <si>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</si>
  <si>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</si>
  <si>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</si>
  <si>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</si>
  <si>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</si>
  <si>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</si>
  <si>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</si>
  <si>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</si>
  <si>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</si>
  <si>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</si>
  <si>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</si>
  <si>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</si>
  <si>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</si>
  <si>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</si>
  <si>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</si>
  <si>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</si>
  <si>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</si>
  <si>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</si>
  <si>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</si>
  <si>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</si>
  <si>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</si>
  <si>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</si>
  <si>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</si>
  <si>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</si>
  <si>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</si>
  <si>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</si>
  <si>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</si>
  <si>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</si>
  <si>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</si>
  <si>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</si>
  <si>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</si>
  <si>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</si>
  <si>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</si>
  <si>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</si>
  <si>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</si>
  <si>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</si>
  <si>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</si>
  <si>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</si>
  <si>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</si>
  <si>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</si>
  <si>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</si>
  <si>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</si>
  <si>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</si>
  <si>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</si>
  <si>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</si>
  <si>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</si>
  <si>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</si>
  <si>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</si>
  <si>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</si>
  <si>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</si>
  <si>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</si>
  <si>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</si>
  <si>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</si>
  <si>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</si>
  <si>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</si>
  <si>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</si>
  <si>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</si>
  <si>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</si>
  <si>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</si>
  <si>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</si>
  <si>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</si>
  <si>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</si>
  <si>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</si>
  <si>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</si>
  <si>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</si>
  <si>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</si>
  <si>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</si>
  <si>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</si>
  <si>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</si>
  <si>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</si>
  <si>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</si>
  <si>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</si>
  <si>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</si>
  <si>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</si>
  <si>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</si>
  <si>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</si>
  <si>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</si>
  <si>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</si>
  <si>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</si>
  <si>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</si>
  <si>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</si>
  <si>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</si>
  <si>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</si>
  <si>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</si>
  <si>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</si>
  <si>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</si>
  <si>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</si>
  <si>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</si>
  <si>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</si>
  <si>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</si>
  <si>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</si>
  <si>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</si>
  <si>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</si>
  <si>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</si>
  <si>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</si>
  <si>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</si>
  <si>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</si>
  <si>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</si>
  <si>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</si>
  <si>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</si>
  <si>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</si>
  <si>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</si>
  <si>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</si>
  <si>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</si>
  <si>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</si>
  <si>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</si>
  <si>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</si>
  <si>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</si>
  <si>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</si>
  <si>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</si>
  <si>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</si>
  <si>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</si>
  <si>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</si>
  <si>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</si>
  <si>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</si>
  <si>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</si>
  <si>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</si>
  <si>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</si>
  <si>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</si>
  <si>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</si>
  <si>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</si>
  <si>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</si>
  <si>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</si>
  <si>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</si>
  <si>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</si>
  <si>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</si>
  <si>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</si>
  <si>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</si>
  <si>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</si>
  <si>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</si>
  <si>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</si>
  <si>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</si>
  <si>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</si>
  <si>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</si>
  <si>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</si>
  <si>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</si>
  <si>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</si>
  <si>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</si>
  <si>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</si>
  <si>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</si>
  <si>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</si>
  <si>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</si>
  <si>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</si>
  <si>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</si>
  <si>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</si>
  <si>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</si>
  <si>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</si>
  <si>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</si>
  <si>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</si>
  <si>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</si>
  <si>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</si>
  <si>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</si>
  <si>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</si>
  <si>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</si>
  <si>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</si>
  <si>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</si>
  <si>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</si>
  <si>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</si>
  <si>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</si>
  <si>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</si>
  <si>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</si>
  <si>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</si>
  <si>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</si>
  <si>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</si>
  <si>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</si>
  <si>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</si>
  <si>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</si>
  <si>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</si>
  <si>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</si>
  <si>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</si>
  <si>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</si>
  <si>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</si>
  <si>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</si>
  <si>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</si>
  <si>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</si>
  <si>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</si>
  <si>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</si>
  <si>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</si>
  <si>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</si>
  <si>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</si>
  <si>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</si>
  <si>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</si>
  <si>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</si>
  <si>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</si>
  <si>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</si>
  <si>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</si>
  <si>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</si>
  <si>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</si>
  <si>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</si>
  <si>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</si>
  <si>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</si>
  <si>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</si>
  <si>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</si>
  <si>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</si>
  <si>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</si>
  <si>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</si>
  <si>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</si>
  <si>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</si>
  <si>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</si>
  <si>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</si>
  <si>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</si>
  <si>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</si>
  <si>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</si>
  <si>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</si>
  <si>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</si>
  <si>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</si>
  <si>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</si>
  <si>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</si>
  <si>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</si>
  <si>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</si>
  <si>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</si>
  <si>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</si>
  <si>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</si>
  <si>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</si>
  <si>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</si>
  <si>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</si>
  <si>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</si>
  <si>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</si>
  <si>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</si>
  <si>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</si>
  <si>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</si>
  <si>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</si>
  <si>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</si>
  <si>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</si>
  <si>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</si>
  <si>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</si>
  <si>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</si>
  <si>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</si>
  <si>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</si>
  <si>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</si>
  <si>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</si>
  <si>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</si>
  <si>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</si>
  <si>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</si>
  <si>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</si>
  <si>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</si>
  <si>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</si>
  <si>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</si>
  <si>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</si>
  <si>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</si>
  <si>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</si>
  <si>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</si>
  <si>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</si>
  <si>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</si>
  <si>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</si>
  <si>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</si>
  <si>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</si>
  <si>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</si>
  <si>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</si>
  <si>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</si>
  <si>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</si>
  <si>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</si>
  <si>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</si>
  <si>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</si>
  <si>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</si>
  <si>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</si>
  <si>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</si>
  <si>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</si>
  <si>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</si>
  <si>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</si>
  <si>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</si>
  <si>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</si>
  <si>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</si>
  <si>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</si>
  <si>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</si>
  <si>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</si>
  <si>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</si>
  <si>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</si>
  <si>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</si>
  <si>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</si>
  <si>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</si>
  <si>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</si>
  <si>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</si>
  <si>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</si>
  <si>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</si>
  <si>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</si>
  <si>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</si>
  <si>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</si>
  <si>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</si>
  <si>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</si>
  <si>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</si>
  <si>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</si>
  <si>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</si>
  <si>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</si>
  <si>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</si>
  <si>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</si>
  <si>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</si>
  <si>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</si>
  <si>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</si>
  <si>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</si>
  <si>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</si>
  <si>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</si>
  <si>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</si>
  <si>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</si>
  <si>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</si>
  <si>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</si>
  <si>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</si>
  <si>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</si>
  <si>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</si>
  <si>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</si>
  <si>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</si>
  <si>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</si>
  <si>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</si>
  <si>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</si>
  <si>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</si>
  <si>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</si>
  <si>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</si>
  <si>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</si>
  <si>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</si>
  <si>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</si>
  <si>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</si>
  <si>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</si>
  <si>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</si>
  <si>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</si>
  <si>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</si>
  <si>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</si>
  <si>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</si>
  <si>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</si>
  <si>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</si>
  <si>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</si>
  <si>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</si>
  <si>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</si>
  <si>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</si>
  <si>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</si>
  <si>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</si>
  <si>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</si>
  <si>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</si>
  <si>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</si>
  <si>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</si>
  <si>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</si>
  <si>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</si>
  <si>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</si>
  <si>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</si>
  <si>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</si>
  <si>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</si>
  <si>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</si>
  <si>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</si>
  <si>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</si>
  <si>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</si>
  <si>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</si>
  <si>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</si>
  <si>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</si>
  <si>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</si>
  <si>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</si>
  <si>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</si>
  <si>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</si>
  <si>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</si>
  <si>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</si>
  <si>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</si>
  <si>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</si>
  <si>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</si>
  <si>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</si>
  <si>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</si>
  <si>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</si>
  <si>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</si>
  <si>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</si>
  <si>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</si>
  <si>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</si>
  <si>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</si>
  <si>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</si>
  <si>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</si>
  <si>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</si>
  <si>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</si>
  <si>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</si>
  <si>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</si>
  <si>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</si>
  <si>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</si>
  <si>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</si>
  <si>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</si>
  <si>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</si>
  <si>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</si>
  <si>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</si>
  <si>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</si>
  <si>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</si>
  <si>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</si>
  <si>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</si>
  <si>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</si>
  <si>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</si>
  <si>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</si>
  <si>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</si>
  <si>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</si>
  <si>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</si>
  <si>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</si>
  <si>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</si>
  <si>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</si>
  <si>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</si>
  <si>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</si>
  <si>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</si>
  <si>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</si>
  <si>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</si>
  <si>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</si>
  <si>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</si>
  <si>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</si>
  <si>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</si>
  <si>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</si>
  <si>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</si>
  <si>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</si>
  <si>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</si>
  <si>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</si>
  <si>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</si>
  <si>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</si>
  <si>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</si>
  <si>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</si>
  <si>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</si>
  <si>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</si>
  <si>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</si>
  <si>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</si>
  <si>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</si>
  <si>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</si>
  <si>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</si>
  <si>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</si>
  <si>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</si>
  <si>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</si>
  <si>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</si>
  <si>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</si>
  <si>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</si>
  <si>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</si>
  <si>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</si>
  <si>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</si>
  <si>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</si>
  <si>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</si>
  <si>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</si>
  <si>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</si>
  <si>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</si>
  <si>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</si>
  <si>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</si>
  <si>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</si>
  <si>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</si>
  <si>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</si>
  <si>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</si>
  <si>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</si>
  <si>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</si>
  <si>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</si>
  <si>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</si>
  <si>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</si>
  <si>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</si>
  <si>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</si>
  <si>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</si>
  <si>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</si>
  <si>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</si>
  <si>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</si>
  <si>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</si>
  <si>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</si>
  <si>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</si>
  <si>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</si>
  <si>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</si>
  <si>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</si>
  <si>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</si>
  <si>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</si>
  <si>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</si>
  <si>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</si>
  <si>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</si>
  <si>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</si>
  <si>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</si>
  <si>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</si>
  <si>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</si>
  <si>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</si>
  <si>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</si>
  <si>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</si>
  <si>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</si>
  <si>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</si>
  <si>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</si>
  <si>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</si>
  <si>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</si>
  <si>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</si>
  <si>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</si>
  <si>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</si>
  <si>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</si>
  <si>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</si>
  <si>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</si>
  <si>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</si>
  <si>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</si>
  <si>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</si>
  <si>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</si>
  <si>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</si>
  <si>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</si>
  <si>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</si>
  <si>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</si>
  <si>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</si>
  <si>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</si>
  <si>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</si>
  <si>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</si>
  <si>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</si>
  <si>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</si>
  <si>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</si>
  <si>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</si>
  <si>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</si>
  <si>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</si>
  <si>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</si>
  <si>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</si>
  <si>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</si>
  <si>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</si>
  <si>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</si>
  <si>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</si>
  <si>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</si>
  <si>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</si>
  <si>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</si>
  <si>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</si>
  <si>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</si>
  <si>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</si>
  <si>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</si>
  <si>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</si>
  <si>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</si>
  <si>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</si>
  <si>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</si>
  <si>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</si>
  <si>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</si>
  <si>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</si>
  <si>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</si>
  <si>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</si>
  <si>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</si>
  <si>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</si>
  <si>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</si>
  <si>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</si>
  <si>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</si>
  <si>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</si>
  <si>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</si>
  <si>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</si>
  <si>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</si>
  <si>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</si>
  <si>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</si>
  <si>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</si>
  <si>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</si>
  <si>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</si>
  <si>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</si>
  <si>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</si>
  <si>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</si>
  <si>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</si>
  <si>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</si>
  <si>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</si>
  <si>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</si>
  <si>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</si>
  <si>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</si>
  <si>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</si>
  <si>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</si>
  <si>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</si>
  <si>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</si>
  <si>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</si>
  <si>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</si>
  <si>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</si>
  <si>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</si>
  <si>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</si>
  <si>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</si>
  <si>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</si>
  <si>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</si>
  <si>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</si>
  <si>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</si>
  <si>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</si>
  <si>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</si>
  <si>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</si>
  <si>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</si>
  <si>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</si>
  <si>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</si>
  <si>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</si>
  <si>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</si>
  <si>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</si>
  <si>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</si>
  <si>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</si>
  <si>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</si>
  <si>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</si>
  <si>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</si>
  <si>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</si>
  <si>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</si>
  <si>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</si>
  <si>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</si>
  <si>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</si>
  <si>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</si>
  <si>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</si>
  <si>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</si>
  <si>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</si>
  <si>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</si>
  <si>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</si>
  <si>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</si>
  <si>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</si>
  <si>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</si>
  <si>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</si>
  <si>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</si>
  <si>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</si>
  <si>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</si>
  <si>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</si>
  <si>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</si>
  <si>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</si>
  <si>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</si>
  <si>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</si>
  <si>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</si>
  <si>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</si>
  <si>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</si>
  <si>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</si>
  <si>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</si>
  <si>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</si>
  <si>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</si>
  <si>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</si>
  <si>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</si>
  <si>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</si>
  <si>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</si>
  <si>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</si>
  <si>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</si>
  <si>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</si>
  <si>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</si>
  <si>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</si>
  <si>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</si>
  <si>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</si>
  <si>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</si>
  <si>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</si>
  <si>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</si>
  <si>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</si>
  <si>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</si>
  <si>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</si>
  <si>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</si>
  <si>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</si>
  <si>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</si>
  <si>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</si>
  <si>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</si>
  <si>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</si>
  <si>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</si>
  <si>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</si>
  <si>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</si>
  <si>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</si>
  <si>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</si>
  <si>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</si>
  <si>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</si>
  <si>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</si>
  <si>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</si>
  <si>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</si>
  <si>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</si>
  <si>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</si>
  <si>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</si>
  <si>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</si>
  <si>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</si>
  <si>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</si>
  <si>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</si>
  <si>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</si>
  <si>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</si>
  <si>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</si>
  <si>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</si>
  <si>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</si>
  <si>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</si>
  <si>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</si>
  <si>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</si>
  <si>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</si>
  <si>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</si>
  <si>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</si>
  <si>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</si>
  <si>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</si>
  <si>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</si>
  <si>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</si>
  <si>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</si>
  <si>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</si>
  <si>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</si>
  <si>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</si>
  <si>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</si>
  <si>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</si>
  <si>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</si>
  <si>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</si>
  <si>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</si>
  <si>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</si>
  <si>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</si>
  <si>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</si>
  <si>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</si>
  <si>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</si>
  <si>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</si>
  <si>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</si>
  <si>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</si>
  <si>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</si>
  <si>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</si>
  <si>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</si>
  <si>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</si>
  <si>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</si>
  <si>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</si>
  <si>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</si>
  <si>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</si>
  <si>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</si>
  <si>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</si>
  <si>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</si>
  <si>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</si>
  <si>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</si>
  <si>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</si>
  <si>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</si>
  <si>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</si>
  <si>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</si>
  <si>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</si>
  <si>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</si>
  <si>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</si>
  <si>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</si>
  <si>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</si>
  <si>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</si>
  <si>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</si>
  <si>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</si>
  <si>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</si>
  <si>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</si>
  <si>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</si>
  <si>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</si>
  <si>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</si>
  <si>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</si>
  <si>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</si>
  <si>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</si>
  <si>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</si>
  <si>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</si>
  <si>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</si>
  <si>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</si>
  <si>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</si>
  <si>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</si>
  <si>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</si>
  <si>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</si>
  <si>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</si>
  <si>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</si>
  <si>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</si>
  <si>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</si>
  <si>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</si>
  <si>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</si>
  <si>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</si>
  <si>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</si>
  <si>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</si>
  <si>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</si>
  <si>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</si>
  <si>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</si>
  <si>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</si>
  <si>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</si>
  <si>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</si>
  <si>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</si>
  <si>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</si>
  <si>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</si>
  <si>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</si>
  <si>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</si>
  <si>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</si>
  <si>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</si>
  <si>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</si>
  <si>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</si>
  <si>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</si>
  <si>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</si>
  <si>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</si>
  <si>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</si>
  <si>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</si>
  <si>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</si>
  <si>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</si>
  <si>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</si>
  <si>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</si>
  <si>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</si>
  <si>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</si>
  <si>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</si>
  <si>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</si>
  <si>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</si>
  <si>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</si>
  <si>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</si>
  <si>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</si>
  <si>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</si>
  <si>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</si>
  <si>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</si>
  <si>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</si>
  <si>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</si>
  <si>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</si>
  <si>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</si>
  <si>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</si>
  <si>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</si>
  <si>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</si>
  <si>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</si>
  <si>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</si>
  <si>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</si>
  <si>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</si>
  <si>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</si>
  <si>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</si>
  <si>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</si>
  <si>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</si>
  <si>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</si>
  <si>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</si>
  <si>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</si>
  <si>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</si>
  <si>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</si>
  <si>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</si>
  <si>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</si>
  <si>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</si>
  <si>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</si>
  <si>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</si>
  <si>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</si>
  <si>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</si>
  <si>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</si>
  <si>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</si>
  <si>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</si>
  <si>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</si>
  <si>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</si>
  <si>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</si>
  <si>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</si>
  <si>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</si>
  <si>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</si>
  <si>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</si>
  <si>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</si>
  <si>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</si>
  <si>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</si>
  <si>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</si>
  <si>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</si>
  <si>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</si>
  <si>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</si>
  <si>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</si>
  <si>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</si>
  <si>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</si>
  <si>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</si>
  <si>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</si>
  <si>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</si>
  <si>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</si>
  <si>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</si>
  <si>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</si>
  <si>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</si>
  <si>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</si>
  <si>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</si>
  <si>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</si>
  <si>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</si>
  <si>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</si>
  <si>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</si>
  <si>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</si>
  <si>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</si>
  <si>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</si>
  <si>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</si>
  <si>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</si>
  <si>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</si>
  <si>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</si>
  <si>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</si>
  <si>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</si>
  <si>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</si>
  <si>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</si>
  <si>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</si>
  <si>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</si>
  <si>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</si>
  <si>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</si>
  <si>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</si>
  <si>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</si>
  <si>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</si>
  <si>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</si>
  <si>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</si>
  <si>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</si>
  <si>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</si>
  <si>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</si>
  <si>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</si>
  <si>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</si>
  <si>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</si>
  <si>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</si>
  <si>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</si>
  <si>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</si>
  <si>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</si>
  <si>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</si>
  <si>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</si>
  <si>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</si>
  <si>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</si>
  <si>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</si>
  <si>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</si>
  <si>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</si>
  <si>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</si>
  <si>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</si>
  <si>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</si>
  <si>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</si>
  <si>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</si>
  <si>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</si>
  <si>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</si>
  <si>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</si>
  <si>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</si>
  <si>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</si>
  <si>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</si>
  <si>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</si>
  <si>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</si>
  <si>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</si>
  <si>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</si>
  <si>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</si>
  <si>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</si>
  <si>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</si>
  <si>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</si>
  <si>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</si>
  <si>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</si>
  <si>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</si>
  <si>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</si>
  <si>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</si>
  <si>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</si>
  <si>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</si>
  <si>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</si>
  <si>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</si>
  <si>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</si>
  <si>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</si>
  <si>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</si>
  <si>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</si>
  <si>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</si>
  <si>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</si>
  <si>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</si>
  <si>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</si>
  <si>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</si>
  <si>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</si>
  <si>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</si>
  <si>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</si>
  <si>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</si>
  <si>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</si>
  <si>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</si>
  <si>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</si>
  <si>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</si>
  <si>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</si>
  <si>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</si>
  <si>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</si>
  <si>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</si>
  <si>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</si>
  <si>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</si>
  <si>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</si>
  <si>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</si>
  <si>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</si>
  <si>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</si>
  <si>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</si>
  <si>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</si>
  <si>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</si>
  <si>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</si>
  <si>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</si>
  <si>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</si>
  <si>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</si>
  <si>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</si>
  <si>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</si>
  <si>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</si>
  <si>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</si>
  <si>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</si>
  <si>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</si>
  <si>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</si>
  <si>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</si>
  <si>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</si>
  <si>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</si>
  <si>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</si>
  <si>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</si>
  <si>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</si>
  <si>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</si>
  <si>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</si>
  <si>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</si>
  <si>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</si>
  <si>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</si>
  <si>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</si>
  <si>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</si>
  <si>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</si>
  <si>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</si>
  <si>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</si>
  <si>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</si>
  <si>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</si>
  <si>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</si>
  <si>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</si>
  <si>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</si>
  <si>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</si>
  <si>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</si>
  <si>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</si>
  <si>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</si>
  <si>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</si>
  <si>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</si>
  <si>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</si>
  <si>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</si>
  <si>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</si>
  <si>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</si>
  <si>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</si>
  <si>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</si>
  <si>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</si>
  <si>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</si>
  <si>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</si>
  <si>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</si>
  <si>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</si>
  <si>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</si>
  <si>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</si>
  <si>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</si>
  <si>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</si>
  <si>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</si>
  <si>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</si>
  <si>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</si>
  <si>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</si>
  <si>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</si>
  <si>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</si>
  <si>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</si>
  <si>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</si>
  <si>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</si>
  <si>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</si>
  <si>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</si>
  <si>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</si>
  <si>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</si>
  <si>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</si>
  <si>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</si>
  <si>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</si>
  <si>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</si>
  <si>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</si>
  <si>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</si>
  <si>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</si>
  <si>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</si>
  <si>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</si>
  <si>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</si>
  <si>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</si>
  <si>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</si>
  <si>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</si>
  <si>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</si>
  <si>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</si>
  <si>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</si>
  <si>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</si>
  <si>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</si>
  <si>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</si>
  <si>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</si>
  <si>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</si>
  <si>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</si>
  <si>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</si>
  <si>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</si>
  <si>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</si>
  <si>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</si>
  <si>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</si>
  <si>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</si>
  <si>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</si>
  <si>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</si>
  <si>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</si>
  <si>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</si>
  <si>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</si>
  <si>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</si>
  <si>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</si>
  <si>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</si>
  <si>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</si>
  <si>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</si>
  <si>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</si>
  <si>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</si>
  <si>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</si>
  <si>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</si>
  <si>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</si>
  <si>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</si>
  <si>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</si>
  <si>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</si>
  <si>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</si>
  <si>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</si>
  <si>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</si>
  <si>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</si>
  <si>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</si>
  <si>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</si>
  <si>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</si>
  <si>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</si>
  <si>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</si>
  <si>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</si>
  <si>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</si>
  <si>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</si>
  <si>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</si>
  <si>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</si>
  <si>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</si>
  <si>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</si>
  <si>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</si>
  <si>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</si>
  <si>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</si>
  <si>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</si>
  <si>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</si>
  <si>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</si>
  <si>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</si>
  <si>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</si>
  <si>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</si>
  <si>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</si>
  <si>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</si>
  <si>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</si>
  <si>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</si>
  <si>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</si>
  <si>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</si>
  <si>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</si>
  <si>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</si>
  <si>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</si>
  <si>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</si>
  <si>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</si>
  <si>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</si>
  <si>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</si>
  <si>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</si>
  <si>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</si>
  <si>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</si>
  <si>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</si>
  <si>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</si>
  <si>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</si>
  <si>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</si>
  <si>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</si>
  <si>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</si>
  <si>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</si>
  <si>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</si>
  <si>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</si>
  <si>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</si>
  <si>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</si>
  <si>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</si>
  <si>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</si>
  <si>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</si>
  <si>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</si>
  <si>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</si>
  <si>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</si>
  <si>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</si>
  <si>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</si>
  <si>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</si>
  <si>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</si>
  <si>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</si>
  <si>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</si>
  <si>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</si>
  <si>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</si>
  <si>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</si>
  <si>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</si>
  <si>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</si>
  <si>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</si>
  <si>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</si>
  <si>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</si>
  <si>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</si>
  <si>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</si>
  <si>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</si>
  <si>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</si>
  <si>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</si>
  <si>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</si>
  <si>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</si>
  <si>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</si>
  <si>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</si>
  <si>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</si>
  <si>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</si>
  <si>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</si>
  <si>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</si>
  <si>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</si>
  <si>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</si>
  <si>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</si>
  <si>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</si>
  <si>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</si>
  <si>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</si>
  <si>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</si>
  <si>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</si>
  <si>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</si>
  <si>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</si>
  <si>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</si>
  <si>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</si>
  <si>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</si>
  <si>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</si>
  <si>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</si>
  <si>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</si>
  <si>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</si>
  <si>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</si>
  <si>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</si>
  <si>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</si>
  <si>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</si>
  <si>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</si>
  <si>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</si>
  <si>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</si>
  <si>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</si>
  <si>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</si>
  <si>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</si>
  <si>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</si>
  <si>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</si>
  <si>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</si>
  <si>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</si>
  <si>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</si>
  <si>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</si>
  <si>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</si>
  <si>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</si>
  <si>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</si>
  <si>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</si>
  <si>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</si>
  <si>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</si>
  <si>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</si>
  <si>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</si>
  <si>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</si>
  <si>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</si>
  <si>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</si>
  <si>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</si>
  <si>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</si>
  <si>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</si>
  <si>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</si>
  <si>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</si>
  <si>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</si>
  <si>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</si>
  <si>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</si>
  <si>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</si>
  <si>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</si>
  <si>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</si>
  <si>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</si>
  <si>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</si>
  <si>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</si>
  <si>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</si>
  <si>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</si>
  <si>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</si>
  <si>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</si>
  <si>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</si>
  <si>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</si>
  <si>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</si>
  <si>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</si>
  <si>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</si>
  <si>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</si>
  <si>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</si>
  <si>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</si>
  <si>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</si>
  <si>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</si>
  <si>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</si>
  <si>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</si>
  <si>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</si>
  <si>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</si>
  <si>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</si>
  <si>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</si>
  <si>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</si>
  <si>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</si>
  <si>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</si>
  <si>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</si>
  <si>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</si>
  <si>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</si>
  <si>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</si>
  <si>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</si>
  <si>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</si>
  <si>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</si>
  <si>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</si>
  <si>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</si>
  <si>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</si>
  <si>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</si>
  <si>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</si>
  <si>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</si>
  <si>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</si>
  <si>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</si>
  <si>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</si>
  <si>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</si>
  <si>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</si>
  <si>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</si>
  <si>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</si>
  <si>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</si>
  <si>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</si>
  <si>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</si>
  <si>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</si>
  <si>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</si>
  <si>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</si>
  <si>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</si>
  <si>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</si>
  <si>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</si>
  <si>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</si>
  <si>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</si>
  <si>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</si>
  <si>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</si>
  <si>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</si>
  <si>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</si>
  <si>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</si>
  <si>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</si>
  <si>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</si>
  <si>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</si>
  <si>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</si>
  <si>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</si>
  <si>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</si>
  <si>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</si>
  <si>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</si>
  <si>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</si>
  <si>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</si>
  <si>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</si>
  <si>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</si>
  <si>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</si>
  <si>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</si>
  <si>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</si>
  <si>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</si>
  <si>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</si>
  <si>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</si>
  <si>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</si>
  <si>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</si>
  <si>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</si>
  <si>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</si>
  <si>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</si>
  <si>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</si>
  <si>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</si>
  <si>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</si>
  <si>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</si>
  <si>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</si>
  <si>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</si>
  <si>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</si>
  <si>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</si>
  <si>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</si>
  <si>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</si>
  <si>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</si>
  <si>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</si>
  <si>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</si>
  <si>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</si>
  <si>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</si>
  <si>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</si>
  <si>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</si>
  <si>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</si>
  <si>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</si>
  <si>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</si>
  <si>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</si>
  <si>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</si>
  <si>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</si>
  <si>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</si>
  <si>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</si>
  <si>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</si>
  <si>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</si>
  <si>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</si>
  <si>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</si>
  <si>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</si>
  <si>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</si>
  <si>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</si>
  <si>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</si>
  <si>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</si>
  <si>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</si>
  <si>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</si>
  <si>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</si>
  <si>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</si>
  <si>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</si>
  <si>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</si>
  <si>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</si>
  <si>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</si>
  <si>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</si>
  <si>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</si>
  <si>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</si>
  <si>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</si>
  <si>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</si>
  <si>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</si>
  <si>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</si>
  <si>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</si>
  <si>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</si>
  <si>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</si>
  <si>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</si>
  <si>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</si>
  <si>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</si>
  <si>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</si>
  <si>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</si>
  <si>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</si>
  <si>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</si>
  <si>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</si>
  <si>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</si>
  <si>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</si>
  <si>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</si>
  <si>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</si>
  <si>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</si>
  <si>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</si>
  <si>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</si>
  <si>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</si>
  <si>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</si>
  <si>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</si>
  <si>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</si>
  <si>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</si>
  <si>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</si>
  <si>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</si>
  <si>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</si>
  <si>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</si>
  <si>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</si>
  <si>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</si>
  <si>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</si>
  <si>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</si>
  <si>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</si>
  <si>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</si>
  <si>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</si>
  <si>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</si>
  <si>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</si>
  <si>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</si>
  <si>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</si>
  <si>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</si>
  <si>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</si>
  <si>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</si>
  <si>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</si>
  <si>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</si>
  <si>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</si>
  <si>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</si>
  <si>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</si>
  <si>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</si>
  <si>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</si>
  <si>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</si>
  <si>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</si>
  <si>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</si>
  <si>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</si>
  <si>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</si>
  <si>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</si>
  <si>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</si>
  <si>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</si>
  <si>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</si>
  <si>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</si>
  <si>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</si>
  <si>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</si>
  <si>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</si>
  <si>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</si>
  <si>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</si>
  <si>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</si>
  <si>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</si>
  <si>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</si>
  <si>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</si>
  <si>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</si>
  <si>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</si>
  <si>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</si>
  <si>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</si>
  <si>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</si>
  <si>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</si>
  <si>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</si>
  <si>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</si>
  <si>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</si>
  <si>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</si>
  <si>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</si>
  <si>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</si>
  <si>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</si>
  <si>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</si>
  <si>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</si>
  <si>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</si>
  <si>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</si>
  <si>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</si>
  <si>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</si>
  <si>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</si>
  <si>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</si>
  <si>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</si>
  <si>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</si>
  <si>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</si>
  <si>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</si>
  <si>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</si>
  <si>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</si>
  <si>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</si>
  <si>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</si>
  <si>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</si>
  <si>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</si>
  <si>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</si>
  <si>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</si>
  <si>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</si>
  <si>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</si>
  <si>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</si>
  <si>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</si>
  <si>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</si>
  <si>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</si>
  <si>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</si>
  <si>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</si>
  <si>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</si>
  <si>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</si>
  <si>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</si>
  <si>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</si>
  <si>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</si>
  <si>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</si>
  <si>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</si>
  <si>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</si>
  <si>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</si>
  <si>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</si>
  <si>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</si>
  <si>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</si>
  <si>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</si>
  <si>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</si>
  <si>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</si>
  <si>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</si>
  <si>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</si>
  <si>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</si>
  <si>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</si>
  <si>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</si>
  <si>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</si>
  <si>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</si>
  <si>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</si>
  <si>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</si>
  <si>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</si>
  <si>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</si>
  <si>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</si>
  <si>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</si>
  <si>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</si>
  <si>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</si>
  <si>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</si>
  <si>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</si>
  <si>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</si>
  <si>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</si>
  <si>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</si>
  <si>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</si>
  <si>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</si>
  <si>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</si>
  <si>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</si>
  <si>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</si>
  <si>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</si>
  <si>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</si>
  <si>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</si>
  <si>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</si>
  <si>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</si>
  <si>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</si>
  <si>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</si>
  <si>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</si>
  <si>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</si>
  <si>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</si>
  <si>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</si>
  <si>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</si>
  <si>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</si>
  <si>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</si>
  <si>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</si>
  <si>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</si>
  <si>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</si>
  <si>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</si>
  <si>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</si>
  <si>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</si>
  <si>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</si>
  <si>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</si>
  <si>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</si>
  <si>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</si>
  <si>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</si>
  <si>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</si>
  <si>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</si>
  <si>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</si>
  <si>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</si>
  <si>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</si>
  <si>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</si>
  <si>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</si>
  <si>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</si>
  <si>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</si>
  <si>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</si>
  <si>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</si>
  <si>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</si>
  <si>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</si>
  <si>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</si>
  <si>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</si>
  <si>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</si>
  <si>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</si>
  <si>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</si>
  <si>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</si>
  <si>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</si>
  <si>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</si>
  <si>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</si>
  <si>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</si>
  <si>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</si>
  <si>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</si>
  <si>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</si>
  <si>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</si>
  <si>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</si>
  <si>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</si>
  <si>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</si>
  <si>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</si>
  <si>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</si>
  <si>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</si>
  <si>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</si>
  <si>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</si>
  <si>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</si>
  <si>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</si>
  <si>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</si>
  <si>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</si>
  <si>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</si>
  <si>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</si>
  <si>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</si>
  <si>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</si>
  <si>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</si>
  <si>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</si>
  <si>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</si>
  <si>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</si>
  <si>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</si>
  <si>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</si>
  <si>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</si>
  <si>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</si>
  <si>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</si>
  <si>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</si>
  <si>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</si>
  <si>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</si>
  <si>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</si>
  <si>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</si>
  <si>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</si>
  <si>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</si>
  <si>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</si>
  <si>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</si>
  <si>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</si>
  <si>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</si>
  <si>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</si>
  <si>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</si>
  <si>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</si>
  <si>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</si>
  <si>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</si>
  <si>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</si>
  <si>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</si>
  <si>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</si>
  <si>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</si>
  <si>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</si>
  <si>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</si>
  <si>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</si>
  <si>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</si>
  <si>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</si>
  <si>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</si>
  <si>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</si>
  <si>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</si>
  <si>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</si>
  <si>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</si>
  <si>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</si>
  <si>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</si>
  <si>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</si>
  <si>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</si>
  <si>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</si>
  <si>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</si>
  <si>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</si>
  <si>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</si>
  <si>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</si>
  <si>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</si>
  <si>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</si>
  <si>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</si>
  <si>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</si>
  <si>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</si>
  <si>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</si>
  <si>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</si>
  <si>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</si>
  <si>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</si>
  <si>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</si>
  <si>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</si>
  <si>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</si>
  <si>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</si>
  <si>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</si>
  <si>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</si>
  <si>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</si>
  <si>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</si>
  <si>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</si>
  <si>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</si>
  <si>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</si>
  <si>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</si>
  <si>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</si>
  <si>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</si>
  <si>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</si>
  <si>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</si>
  <si>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</si>
  <si>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</si>
  <si>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</si>
  <si>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</si>
  <si>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</si>
  <si>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</si>
  <si>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</si>
  <si>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</si>
  <si>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</si>
  <si>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</si>
  <si>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</si>
  <si>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</si>
  <si>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</si>
  <si>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</si>
  <si>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</si>
  <si>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</si>
  <si>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</si>
  <si>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</si>
  <si>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</si>
  <si>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</si>
  <si>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</si>
  <si>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</si>
  <si>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</si>
  <si>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</si>
  <si>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</si>
  <si>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</si>
  <si>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</si>
  <si>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</si>
  <si>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</si>
  <si>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</si>
  <si>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</si>
  <si>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</si>
  <si>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</si>
  <si>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</si>
  <si>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</si>
  <si>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</si>
  <si>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</si>
  <si>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</si>
  <si>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</si>
  <si>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</si>
  <si>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</si>
  <si>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</si>
  <si>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</si>
  <si>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</si>
  <si>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</si>
  <si>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</si>
  <si>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</si>
  <si>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</si>
  <si>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</si>
  <si>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</si>
  <si>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</si>
  <si>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</si>
  <si>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</si>
  <si>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</si>
  <si>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</si>
  <si>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</si>
  <si>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</si>
  <si>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</si>
  <si>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</si>
  <si>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</si>
  <si>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</si>
  <si>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</si>
  <si>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</si>
  <si>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</si>
  <si>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</si>
  <si>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</si>
  <si>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</si>
  <si>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</si>
  <si>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</si>
  <si>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</si>
  <si>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</si>
  <si>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</si>
  <si>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</si>
  <si>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</si>
  <si>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</si>
  <si>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</si>
  <si>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</si>
  <si>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</si>
  <si>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</si>
  <si>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</si>
  <si>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</si>
  <si>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</si>
  <si>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</si>
  <si>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</si>
  <si>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</si>
  <si>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</si>
  <si>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</si>
  <si>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</si>
  <si>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</si>
  <si>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</si>
  <si>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</si>
  <si>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</si>
  <si>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</si>
  <si>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</si>
  <si>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</si>
  <si>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</si>
  <si>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</si>
  <si>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</si>
  <si>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</si>
  <si>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</si>
  <si>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</si>
  <si>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</si>
  <si>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</si>
  <si>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</si>
  <si>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</si>
  <si>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</si>
  <si>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</si>
  <si>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</si>
  <si>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</si>
  <si>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</si>
  <si>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</si>
  <si>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</si>
  <si>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</si>
  <si>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</si>
  <si>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</si>
  <si>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</si>
  <si>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</si>
  <si>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</si>
  <si>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</si>
  <si>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</si>
  <si>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</si>
  <si>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</si>
  <si>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</si>
  <si>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</si>
  <si>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</si>
  <si>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</si>
  <si>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</si>
  <si>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</si>
  <si>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</si>
  <si>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</si>
  <si>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</si>
  <si>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</si>
  <si>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</si>
  <si>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</si>
  <si>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</si>
  <si>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</si>
  <si>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</si>
  <si>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</si>
  <si>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</si>
  <si>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</si>
  <si>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</si>
  <si>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</si>
  <si>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</si>
  <si>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</si>
  <si>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</si>
  <si>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</si>
  <si>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</si>
  <si>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</si>
  <si>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</si>
  <si>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</si>
  <si>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</si>
  <si>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</si>
  <si>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</si>
  <si>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</si>
  <si>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</si>
  <si>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</si>
  <si>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</si>
  <si>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</si>
  <si>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</si>
  <si>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</si>
  <si>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</si>
  <si>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</si>
  <si>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</si>
  <si>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</si>
  <si>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</si>
  <si>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</si>
  <si>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</si>
  <si>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</si>
  <si>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</si>
  <si>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</si>
  <si>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</si>
  <si>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</si>
  <si>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</si>
  <si>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</si>
  <si>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</si>
  <si>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</si>
  <si>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</si>
  <si>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</si>
  <si>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</si>
  <si>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</si>
  <si>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</si>
  <si>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</si>
  <si>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</si>
  <si>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</si>
  <si>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</si>
  <si>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</si>
  <si>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</si>
  <si>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</si>
  <si>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</si>
  <si>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</si>
  <si>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</si>
  <si>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</si>
  <si>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</si>
  <si>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</si>
  <si>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</si>
  <si>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</si>
  <si>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</si>
  <si>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</si>
  <si>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</si>
  <si>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</si>
  <si>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</si>
  <si>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</si>
  <si>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</si>
  <si>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</si>
  <si>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</si>
  <si>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</si>
  <si>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</si>
  <si>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</si>
  <si>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</si>
  <si>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</si>
  <si>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</si>
  <si>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</si>
  <si>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</si>
  <si>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</si>
  <si>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</si>
  <si>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</si>
  <si>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</si>
  <si>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</si>
  <si>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</si>
  <si>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</si>
  <si>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</si>
  <si>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</si>
  <si>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</si>
  <si>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</si>
  <si>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</si>
  <si>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</si>
  <si>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</si>
  <si>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</si>
  <si>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</si>
  <si>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</si>
  <si>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</si>
  <si>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</si>
  <si>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</si>
  <si>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</si>
  <si>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</si>
  <si>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</si>
  <si>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</si>
  <si>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</si>
  <si>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</si>
  <si>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</si>
  <si>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</si>
  <si>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</si>
  <si>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</si>
  <si>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</si>
  <si>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</si>
  <si>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</si>
  <si>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</si>
  <si>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</si>
  <si>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</si>
  <si>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</si>
  <si>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</si>
  <si>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</si>
  <si>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</si>
  <si>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</si>
  <si>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</si>
  <si>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</si>
  <si>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</si>
  <si>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</si>
  <si>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</si>
  <si>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</si>
  <si>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</si>
  <si>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</si>
  <si>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</si>
  <si>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</si>
  <si>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</si>
  <si>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</si>
  <si>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</si>
  <si>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</si>
  <si>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</si>
  <si>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</si>
  <si>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</si>
  <si>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</si>
  <si>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</si>
  <si>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</si>
  <si>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</si>
  <si>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</si>
  <si>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</si>
  <si>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</si>
  <si>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</si>
  <si>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</si>
  <si>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</si>
  <si>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</si>
  <si>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</si>
  <si>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</si>
  <si>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</si>
  <si>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</si>
  <si>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</si>
  <si>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</si>
  <si>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</si>
  <si>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</si>
  <si>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</si>
  <si>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</si>
  <si>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</si>
  <si>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</si>
  <si>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</si>
  <si>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</si>
  <si>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</si>
  <si>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</si>
  <si>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</si>
  <si>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</si>
  <si>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</si>
  <si>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</si>
  <si>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</si>
  <si>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</si>
  <si>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</si>
  <si>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</si>
  <si>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</si>
  <si>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</si>
  <si>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</si>
  <si>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</si>
  <si>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</si>
  <si>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</si>
  <si>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</si>
  <si>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</si>
  <si>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</si>
  <si>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</si>
  <si>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</si>
  <si>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</si>
  <si>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</si>
  <si>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</si>
  <si>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</si>
  <si>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</si>
  <si>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</si>
  <si>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</si>
  <si>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</si>
  <si>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</si>
  <si>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</si>
  <si>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</si>
  <si>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</si>
  <si>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</si>
  <si>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</si>
  <si>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</si>
  <si>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</si>
  <si>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</si>
  <si>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</si>
  <si>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</si>
  <si>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</si>
  <si>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</si>
  <si>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</si>
  <si>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</si>
  <si>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</si>
  <si>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</si>
  <si>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</si>
  <si>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</si>
  <si>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</si>
  <si>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</si>
  <si>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</si>
  <si>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</si>
  <si>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</si>
  <si>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</si>
  <si>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</si>
  <si>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</si>
  <si>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</si>
  <si>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</si>
  <si>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</si>
  <si>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</si>
  <si>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</si>
  <si>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</si>
  <si>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</si>
  <si>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</si>
  <si>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</si>
  <si>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</si>
  <si>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</si>
  <si>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</si>
  <si>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</si>
  <si>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</si>
  <si>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</si>
  <si>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</si>
  <si>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</si>
  <si>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</si>
  <si>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</si>
  <si>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</si>
  <si>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</si>
  <si>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</si>
  <si>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</si>
  <si>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</si>
  <si>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</si>
  <si>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</si>
  <si>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</si>
  <si>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</si>
  <si>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</si>
  <si>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</si>
  <si>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</si>
  <si>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</si>
  <si>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</si>
  <si>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</si>
  <si>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</si>
  <si>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</si>
  <si>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</si>
  <si>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</si>
  <si>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</si>
  <si>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</si>
  <si>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</si>
  <si>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</si>
  <si>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</si>
  <si>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</si>
  <si>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</si>
  <si>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</si>
  <si>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</si>
  <si>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</si>
  <si>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</si>
  <si>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</si>
  <si>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</si>
  <si>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</si>
  <si>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</si>
  <si>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</si>
  <si>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</si>
  <si>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</si>
  <si>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</si>
  <si>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</si>
  <si>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</si>
  <si>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</si>
  <si>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</si>
  <si>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</si>
  <si>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</si>
  <si>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</si>
  <si>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</si>
  <si>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</si>
  <si>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</si>
  <si>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</si>
  <si>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</si>
  <si>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</si>
  <si>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</si>
  <si>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</si>
  <si>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</si>
  <si>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</si>
  <si>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</si>
  <si>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</si>
  <si>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</si>
  <si>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</si>
  <si>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</si>
  <si>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</si>
  <si>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</si>
  <si>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</si>
  <si>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</si>
  <si>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</si>
  <si>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</si>
  <si>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</si>
  <si>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</si>
  <si>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</si>
  <si>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</si>
  <si>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</si>
  <si>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</si>
  <si>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</si>
  <si>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</si>
  <si>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</si>
  <si>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</si>
  <si>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</si>
  <si>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</si>
  <si>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</si>
  <si>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</si>
  <si>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</si>
  <si>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</si>
  <si>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</si>
  <si>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</si>
  <si>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</si>
  <si>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</si>
  <si>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</si>
  <si>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</si>
  <si>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</si>
  <si>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</si>
  <si>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</si>
  <si>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</si>
  <si>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</si>
  <si>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</si>
  <si>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</si>
  <si>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</si>
  <si>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</si>
  <si>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</si>
  <si>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</si>
  <si>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</si>
  <si>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</si>
  <si>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</si>
  <si>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</si>
  <si>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</si>
  <si>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</si>
  <si>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</si>
  <si>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</si>
  <si>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</si>
  <si>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</si>
  <si>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</si>
  <si>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</si>
  <si>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</si>
  <si>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</si>
  <si>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</si>
  <si>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</si>
  <si>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</si>
  <si>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</si>
  <si>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</si>
  <si>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</si>
  <si>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</si>
  <si>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</si>
  <si>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</si>
  <si>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</si>
  <si>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</si>
  <si>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</si>
  <si>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</si>
  <si>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</si>
  <si>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</si>
  <si>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</si>
  <si>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</si>
  <si>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</si>
  <si>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</si>
  <si>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</si>
  <si>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</si>
  <si>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</si>
  <si>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</si>
  <si>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</si>
  <si>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</si>
  <si>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</si>
  <si>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</si>
  <si>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</si>
  <si>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</si>
  <si>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</si>
  <si>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</si>
  <si>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</si>
  <si>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</si>
  <si>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</si>
  <si>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</si>
  <si>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</si>
  <si>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</si>
  <si>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</si>
  <si>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</si>
  <si>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</si>
  <si>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</si>
  <si>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</si>
  <si>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</si>
  <si>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</si>
  <si>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</si>
  <si>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</si>
  <si>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</si>
  <si>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</si>
  <si>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</si>
  <si>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</si>
  <si>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</si>
  <si>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</si>
  <si>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</si>
  <si>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</si>
  <si>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</si>
  <si>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</si>
  <si>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</si>
  <si>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</si>
  <si>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</si>
  <si>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</si>
  <si>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</si>
  <si>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</si>
  <si>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</si>
  <si>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</si>
  <si>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</si>
  <si>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</si>
  <si>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</si>
  <si>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</si>
  <si>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</si>
  <si>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</si>
  <si>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</si>
  <si>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</si>
  <si>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</si>
  <si>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</si>
  <si>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</si>
  <si>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</si>
  <si>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</si>
  <si>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</si>
  <si>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</si>
  <si>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</si>
  <si>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</si>
  <si>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</si>
  <si>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</si>
  <si>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</si>
  <si>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</si>
  <si>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</si>
  <si>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</si>
  <si>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</si>
  <si>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</si>
  <si>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</si>
  <si>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</si>
  <si>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</si>
  <si>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</si>
  <si>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</si>
  <si>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</si>
  <si>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</si>
  <si>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</si>
  <si>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</si>
  <si>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</si>
  <si>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</si>
  <si>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</si>
  <si>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</si>
  <si>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</si>
  <si>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</si>
  <si>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</si>
  <si>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</si>
  <si>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</si>
  <si>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</si>
  <si>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</si>
  <si>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</si>
  <si>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</si>
  <si>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</si>
  <si>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</si>
  <si>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</si>
  <si>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</si>
  <si>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</si>
  <si>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</si>
  <si>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</si>
  <si>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</si>
  <si>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</si>
  <si>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</si>
  <si>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</si>
  <si>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</si>
  <si>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</si>
  <si>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</si>
  <si>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</si>
  <si>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</si>
  <si>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</si>
  <si>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</si>
  <si>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</si>
  <si>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</si>
  <si>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</si>
  <si>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</si>
  <si>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</si>
  <si>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</si>
  <si>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</si>
  <si>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</si>
  <si>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</si>
  <si>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</si>
  <si>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</si>
  <si>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</si>
  <si>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</si>
  <si>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</si>
  <si>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</si>
  <si>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</si>
  <si>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</si>
  <si>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</si>
  <si>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</si>
  <si>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</si>
  <si>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</si>
  <si>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</si>
  <si>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</si>
  <si>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</si>
  <si>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</si>
  <si>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</si>
  <si>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</si>
  <si>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</si>
  <si>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</si>
  <si>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</si>
  <si>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</si>
  <si>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</si>
  <si>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</si>
  <si>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</si>
  <si>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</si>
  <si>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</si>
  <si>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</si>
  <si>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</si>
  <si>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</si>
  <si>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</si>
  <si>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</si>
  <si>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</si>
  <si>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</si>
  <si>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</si>
  <si>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</si>
  <si>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</si>
  <si>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</si>
  <si>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</si>
  <si>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</si>
  <si>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</si>
  <si>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</si>
  <si>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</si>
  <si>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</si>
  <si>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</si>
  <si>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</si>
  <si>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</si>
  <si>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</si>
  <si>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</si>
  <si>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</si>
  <si>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</si>
  <si>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</si>
  <si>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</si>
  <si>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</si>
  <si>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</si>
  <si>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</si>
  <si>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</si>
  <si>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</si>
  <si>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</si>
  <si>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</si>
  <si>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</si>
  <si>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</si>
  <si>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</si>
  <si>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</si>
  <si>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</si>
  <si>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</si>
  <si>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</si>
  <si>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</si>
  <si>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</si>
  <si>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</si>
  <si>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</si>
  <si>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</si>
  <si>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</si>
  <si>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</si>
  <si>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</si>
  <si>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</si>
  <si>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</si>
  <si>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</si>
  <si>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</si>
  <si>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</si>
  <si>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</si>
  <si>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</si>
  <si>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</si>
  <si>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</si>
  <si>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</si>
  <si>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</si>
  <si>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</si>
  <si>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</si>
  <si>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</si>
  <si>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</si>
  <si>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</si>
  <si>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</si>
  <si>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</si>
  <si>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</si>
  <si>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</si>
  <si>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</si>
  <si>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</si>
  <si>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</si>
  <si>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</si>
  <si>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</si>
  <si>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</si>
  <si>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</si>
  <si>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</si>
  <si>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</si>
  <si>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</si>
  <si>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</si>
  <si>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</si>
  <si>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</si>
  <si>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</si>
  <si>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</si>
  <si>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</si>
  <si>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</si>
  <si>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</si>
  <si>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</si>
  <si>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</si>
  <si>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</si>
  <si>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</si>
  <si>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</si>
  <si>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</si>
  <si>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</si>
  <si>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</si>
  <si>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</si>
  <si>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</si>
  <si>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</si>
  <si>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</si>
  <si>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</si>
  <si>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</si>
  <si>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</si>
  <si>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</si>
  <si>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</si>
  <si>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</si>
  <si>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</si>
  <si>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</si>
  <si>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</si>
  <si>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</si>
  <si>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</si>
  <si>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</si>
  <si>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</si>
  <si>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</si>
  <si>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</si>
  <si>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</si>
  <si>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</si>
  <si>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</si>
  <si>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</si>
  <si>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</si>
  <si>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</si>
  <si>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</si>
  <si>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</si>
  <si>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</si>
  <si>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</si>
  <si>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</si>
  <si>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</si>
  <si>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</si>
  <si>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</si>
  <si>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</si>
  <si>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</si>
  <si>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</si>
  <si>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</si>
  <si>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</si>
  <si>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</si>
  <si>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</si>
  <si>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</si>
  <si>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</si>
  <si>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</si>
  <si>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</si>
  <si>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</si>
  <si>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</si>
  <si>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</si>
  <si>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</si>
  <si>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</si>
  <si>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</si>
  <si>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</si>
  <si>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</si>
  <si>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</si>
  <si>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</si>
  <si>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</si>
  <si>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</si>
  <si>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</si>
  <si>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</si>
  <si>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</si>
  <si>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</si>
  <si>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</si>
  <si>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</si>
  <si>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</si>
  <si>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</si>
  <si>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</si>
  <si>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</si>
  <si>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</si>
  <si>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</si>
  <si>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</si>
  <si>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</si>
  <si>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</si>
  <si>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</si>
  <si>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</si>
  <si>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</si>
  <si>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</si>
  <si>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</si>
  <si>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</si>
  <si>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</si>
  <si>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</si>
  <si>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</si>
  <si>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</si>
  <si>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</si>
  <si>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</si>
  <si>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</si>
  <si>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</si>
  <si>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</si>
  <si>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</si>
  <si>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</si>
  <si>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</si>
  <si>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</si>
  <si>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</si>
  <si>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</si>
  <si>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</si>
  <si>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</si>
  <si>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</si>
  <si>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</si>
  <si>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</si>
  <si>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</si>
  <si>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</si>
  <si>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</si>
  <si>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</si>
  <si>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</si>
  <si>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</si>
  <si>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</si>
  <si>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</si>
  <si>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</si>
  <si>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</si>
  <si>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</si>
  <si>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</si>
  <si>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</si>
  <si>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</si>
  <si>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</si>
  <si>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</si>
  <si>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</si>
  <si>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</si>
  <si>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</si>
  <si>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</si>
  <si>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</si>
  <si>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</si>
  <si>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</si>
  <si>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</si>
  <si>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</si>
  <si>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</si>
  <si>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</si>
  <si>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</si>
  <si>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</si>
  <si>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</si>
  <si>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</si>
  <si>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</si>
  <si>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</si>
  <si>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</si>
  <si>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</si>
  <si>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</si>
  <si>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</si>
  <si>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</si>
  <si>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</si>
  <si>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</si>
  <si>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</si>
  <si>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</si>
  <si>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</si>
  <si>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</si>
  <si>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</si>
  <si>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</si>
  <si>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</si>
  <si>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</si>
  <si>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</si>
  <si>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</si>
  <si>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</si>
  <si>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</si>
  <si>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</si>
  <si>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</si>
  <si>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</si>
  <si>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</si>
  <si>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</si>
  <si>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</si>
  <si>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</si>
  <si>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</si>
  <si>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</si>
  <si>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</si>
  <si>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</si>
  <si>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</si>
  <si>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</si>
  <si>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</si>
  <si>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</si>
  <si>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</si>
  <si>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</si>
  <si>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</si>
  <si>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</si>
  <si>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</si>
  <si>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</si>
  <si>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</si>
  <si>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</si>
  <si>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</si>
  <si>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</si>
  <si>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</si>
  <si>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</si>
  <si>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</si>
  <si>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</si>
  <si>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</si>
  <si>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</si>
  <si>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</si>
  <si>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</si>
  <si>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</si>
  <si>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</si>
  <si>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</si>
  <si>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</si>
  <si>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</si>
  <si>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</si>
  <si>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</si>
  <si>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</si>
  <si>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</si>
  <si>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</si>
  <si>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</si>
  <si>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</si>
  <si>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</si>
  <si>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</si>
  <si>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</si>
  <si>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</si>
  <si>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</si>
  <si>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</si>
  <si>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</si>
  <si>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</si>
  <si>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</si>
  <si>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</si>
  <si>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</si>
  <si>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</si>
  <si>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</si>
  <si>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</si>
  <si>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</si>
  <si>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</si>
  <si>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</si>
  <si>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</si>
  <si>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</si>
  <si>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</si>
  <si>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</si>
  <si>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</si>
  <si>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</si>
  <si>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</si>
  <si>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</si>
  <si>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</si>
  <si>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</si>
  <si>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</si>
  <si>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</si>
  <si>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</si>
  <si>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</si>
  <si>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</si>
  <si>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</si>
  <si>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</si>
  <si>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</si>
  <si>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</si>
  <si>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</si>
  <si>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</si>
  <si>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</si>
  <si>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</si>
  <si>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</si>
  <si>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</si>
  <si>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</si>
  <si>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</si>
  <si>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</si>
  <si>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</si>
  <si>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</si>
  <si>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</si>
  <si>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</si>
  <si>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</si>
  <si>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</si>
  <si>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</si>
  <si>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</si>
  <si>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</si>
  <si>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</si>
  <si>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</si>
  <si>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</si>
  <si>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</si>
  <si>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</si>
  <si>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</si>
  <si>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</si>
  <si>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</si>
  <si>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</si>
  <si>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</si>
  <si>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</si>
  <si>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</si>
  <si>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</si>
  <si>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</si>
  <si>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</si>
  <si>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</si>
  <si>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</si>
  <si>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</si>
  <si>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</si>
  <si>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</si>
  <si>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</si>
  <si>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</si>
  <si>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</si>
  <si>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</si>
  <si>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</si>
  <si>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</si>
  <si>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</si>
  <si>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</si>
  <si>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</si>
  <si>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</si>
  <si>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</si>
  <si>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</si>
  <si>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</si>
  <si>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</si>
  <si>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</si>
  <si>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</si>
  <si>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</si>
  <si>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</si>
  <si>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</si>
  <si>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</si>
  <si>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</si>
  <si>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</si>
  <si>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</si>
  <si>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</si>
  <si>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</si>
  <si>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</si>
  <si>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</si>
  <si>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</si>
  <si>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</si>
  <si>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</si>
  <si>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</si>
  <si>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</si>
  <si>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</si>
  <si>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</si>
  <si>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</si>
  <si>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</si>
  <si>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</si>
  <si>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</si>
  <si>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</si>
  <si>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</si>
  <si>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</si>
  <si>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</si>
  <si>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</si>
  <si>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</si>
  <si>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</si>
  <si>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</si>
  <si>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</si>
  <si>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</si>
  <si>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</si>
  <si>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</si>
  <si>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</si>
  <si>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</si>
  <si>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</si>
  <si>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</si>
  <si>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</si>
  <si>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</si>
  <si>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</si>
  <si>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</si>
  <si>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</si>
  <si>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</si>
  <si>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</si>
  <si>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</si>
  <si>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</si>
  <si>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</si>
  <si>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</si>
  <si>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</si>
  <si>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</si>
  <si>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</si>
  <si>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</si>
  <si>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</si>
  <si>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</si>
  <si>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</si>
  <si>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</si>
  <si>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</si>
  <si>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</si>
  <si>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</si>
  <si>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</si>
  <si>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</si>
  <si>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</si>
  <si>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</si>
  <si>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</si>
  <si>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</si>
  <si>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</si>
  <si>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</si>
  <si>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</si>
  <si>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</si>
  <si>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</si>
  <si>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</si>
  <si>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</si>
  <si>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</si>
  <si>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</si>
  <si>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</si>
  <si>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</si>
  <si>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</si>
  <si>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</si>
  <si>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</si>
  <si>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</si>
  <si>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</si>
  <si>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</si>
  <si>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</si>
  <si>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</si>
  <si>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</si>
  <si>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</si>
  <si>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</si>
  <si>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</si>
  <si>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</si>
  <si>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</si>
  <si>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</si>
  <si>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</si>
  <si>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</si>
  <si>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</si>
  <si>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</si>
  <si>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</si>
  <si>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</si>
  <si>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</si>
  <si>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</si>
  <si>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</si>
  <si>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</si>
  <si>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</si>
  <si>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</si>
  <si>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</si>
  <si>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</si>
  <si>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</si>
  <si>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</si>
  <si>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</si>
  <si>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</si>
  <si>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</si>
  <si>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</si>
  <si>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</si>
  <si>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</si>
  <si>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</si>
  <si>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</si>
  <si>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</si>
  <si>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</si>
  <si>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</si>
  <si>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</si>
  <si>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</si>
  <si>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</si>
  <si>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</si>
  <si>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</si>
  <si>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</si>
  <si>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</si>
  <si>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</si>
  <si>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</si>
  <si>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</si>
  <si>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</si>
  <si>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</si>
  <si>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</si>
  <si>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</si>
  <si>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</si>
  <si>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</si>
  <si>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</si>
  <si>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</si>
  <si>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</si>
  <si>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</si>
  <si>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</si>
  <si>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</si>
  <si>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</si>
  <si>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</si>
  <si>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</si>
  <si>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</si>
  <si>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</si>
  <si>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</si>
  <si>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</si>
  <si>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</si>
  <si>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</si>
  <si>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</si>
  <si>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</si>
  <si>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</si>
  <si>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</si>
  <si>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</si>
  <si>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</si>
  <si>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</si>
  <si>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</si>
  <si>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</si>
  <si>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</si>
  <si>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</si>
  <si>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</si>
  <si>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</si>
  <si>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</si>
  <si>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</si>
  <si>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</si>
  <si>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</si>
  <si>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</si>
  <si>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</si>
  <si>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</si>
  <si>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</si>
  <si>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</si>
  <si>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</si>
  <si>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</si>
  <si>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</si>
  <si>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</si>
  <si>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</si>
  <si>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</si>
  <si>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</si>
  <si>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</si>
  <si>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</si>
  <si>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</si>
  <si>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</si>
  <si>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</si>
  <si>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</si>
  <si>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</si>
  <si>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</si>
  <si>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</si>
  <si>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</si>
  <si>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</si>
  <si>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</si>
  <si>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</si>
  <si>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</si>
  <si>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</si>
  <si>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</si>
  <si>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</si>
  <si>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</si>
  <si>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</si>
  <si>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</si>
  <si>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</si>
  <si>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</si>
  <si>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</si>
  <si>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</si>
  <si>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</si>
  <si>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</si>
  <si>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</si>
  <si>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</si>
  <si>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</si>
  <si>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</si>
  <si>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</si>
  <si>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</si>
  <si>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</si>
  <si>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</si>
  <si>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</si>
  <si>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</si>
  <si>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</si>
  <si>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</si>
  <si>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</si>
  <si>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</si>
  <si>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</si>
  <si>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</si>
  <si>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</si>
  <si>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</si>
  <si>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</si>
  <si>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</si>
  <si>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</si>
  <si>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</si>
  <si>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</si>
  <si>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</si>
  <si>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</si>
  <si>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</si>
  <si>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</si>
  <si>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</si>
  <si>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</si>
  <si>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</si>
  <si>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</si>
  <si>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</si>
  <si>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</si>
  <si>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</si>
  <si>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</si>
  <si>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</si>
  <si>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</si>
  <si>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</si>
  <si>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</si>
  <si>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</si>
  <si>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</si>
  <si>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</si>
  <si>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</si>
  <si>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</si>
  <si>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</si>
  <si>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</si>
  <si>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</si>
  <si>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</si>
  <si>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</si>
  <si>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</si>
  <si>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</si>
  <si>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</si>
  <si>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</si>
  <si>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</si>
  <si>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</si>
  <si>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</si>
  <si>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</si>
  <si>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</si>
  <si>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</si>
  <si>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</si>
  <si>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</si>
  <si>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</si>
  <si>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</si>
  <si>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</si>
  <si>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</si>
  <si>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</si>
  <si>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</si>
  <si>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</si>
  <si>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</si>
  <si>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</si>
  <si>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</si>
  <si>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</si>
  <si>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</si>
  <si>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</si>
  <si>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</si>
  <si>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</si>
  <si>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</si>
  <si>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</si>
  <si>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</si>
  <si>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</si>
  <si>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</si>
  <si>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</si>
  <si>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</si>
  <si>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</si>
  <si>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</si>
  <si>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</si>
  <si>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</si>
  <si>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</si>
  <si>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</si>
  <si>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</si>
  <si>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</si>
  <si>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</si>
  <si>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</si>
  <si>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</si>
  <si>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</si>
  <si>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</si>
  <si>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</si>
  <si>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</si>
  <si>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</si>
  <si>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</si>
  <si>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</si>
  <si>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</si>
  <si>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</si>
  <si>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</si>
  <si>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</si>
  <si>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</si>
  <si>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</si>
  <si>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</si>
  <si>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</si>
  <si>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</si>
  <si>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</si>
  <si>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</si>
  <si>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</si>
  <si>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</si>
  <si>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</si>
  <si>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</si>
  <si>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</si>
  <si>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</si>
  <si>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</si>
  <si>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</si>
  <si>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</si>
  <si>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</si>
  <si>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</si>
  <si>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</si>
  <si>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</si>
  <si>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</si>
  <si>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</si>
  <si>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</si>
  <si>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</si>
  <si>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</si>
  <si>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</si>
  <si>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</si>
  <si>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</si>
  <si>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</si>
  <si>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</si>
  <si>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</si>
  <si>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</si>
  <si>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</si>
  <si>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</si>
  <si>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</si>
  <si>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</si>
  <si>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</si>
  <si>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</si>
  <si>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</si>
  <si>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</si>
  <si>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</si>
  <si>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</si>
  <si>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</si>
  <si>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</si>
  <si>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</si>
  <si>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</si>
  <si>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</si>
  <si>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</si>
  <si>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</si>
  <si>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</si>
  <si>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</si>
  <si>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</si>
  <si>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</si>
  <si>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</si>
  <si>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</si>
  <si>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</si>
  <si>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</si>
  <si>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</si>
  <si>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</si>
  <si>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</si>
  <si>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</si>
  <si>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</si>
  <si>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</si>
  <si>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</si>
  <si>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</si>
  <si>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</si>
  <si>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</si>
  <si>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</si>
  <si>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</si>
  <si>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</si>
  <si>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</si>
  <si>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</si>
  <si>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</si>
  <si>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</si>
  <si>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</si>
  <si>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</si>
  <si>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</si>
  <si>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</si>
  <si>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</si>
  <si>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</si>
  <si>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</si>
  <si>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</si>
  <si>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</si>
  <si>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</si>
  <si>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</si>
  <si>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</si>
  <si>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</si>
  <si>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</si>
  <si>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</si>
  <si>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</si>
  <si>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</si>
  <si>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</si>
  <si>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</si>
  <si>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</si>
  <si>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</si>
  <si>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</si>
  <si>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</si>
  <si>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</si>
  <si>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</si>
  <si>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</si>
  <si>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</si>
  <si>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</si>
  <si>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</si>
  <si>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</si>
  <si>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</si>
  <si>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</si>
  <si>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</si>
  <si>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</si>
  <si>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</si>
  <si>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</si>
  <si>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</si>
  <si>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</si>
  <si>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</si>
  <si>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</si>
  <si>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</si>
  <si>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</si>
  <si>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</si>
  <si>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</si>
  <si>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</si>
  <si>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</si>
  <si>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</si>
  <si>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</si>
  <si>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</si>
  <si>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</si>
  <si>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</si>
  <si>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</si>
  <si>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</si>
  <si>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</si>
  <si>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</si>
  <si>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</si>
  <si>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</si>
  <si>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</si>
  <si>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</si>
  <si>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</si>
  <si>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</si>
  <si>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</si>
  <si>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</si>
  <si>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</si>
  <si>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</si>
  <si>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</si>
  <si>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</si>
  <si>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</si>
  <si>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</si>
  <si>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</si>
  <si>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</si>
  <si>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</si>
  <si>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</si>
  <si>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</si>
  <si>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</si>
  <si>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</si>
  <si>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</si>
  <si>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</si>
  <si>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</si>
  <si>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</si>
  <si>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</si>
  <si>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</si>
  <si>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</si>
  <si>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</si>
  <si>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</si>
  <si>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</si>
  <si>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</si>
  <si>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</si>
  <si>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</si>
  <si>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</si>
  <si>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</si>
  <si>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</si>
  <si>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</si>
  <si>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</si>
  <si>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</si>
  <si>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</si>
  <si>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</si>
  <si>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</si>
  <si>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</si>
  <si>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</si>
  <si>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</si>
  <si>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</si>
  <si>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</si>
  <si>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</si>
  <si>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</si>
  <si>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</si>
  <si>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</si>
  <si>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</si>
  <si>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</si>
  <si>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</si>
  <si>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</si>
  <si>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</si>
  <si>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</si>
  <si>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</si>
  <si>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</si>
  <si>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</si>
  <si>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</si>
  <si>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</si>
  <si>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</si>
  <si>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</si>
  <si>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</si>
  <si>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</si>
  <si>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</si>
  <si>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</si>
  <si>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</si>
  <si>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</si>
  <si>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</si>
  <si>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</si>
  <si>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</si>
  <si>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</si>
  <si>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</si>
  <si>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</si>
  <si>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</si>
  <si>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</si>
  <si>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</si>
  <si>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</si>
  <si>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</si>
  <si>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</si>
  <si>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</si>
  <si>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</si>
  <si>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</si>
  <si>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</si>
  <si>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</si>
  <si>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</si>
  <si>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</si>
  <si>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</si>
  <si>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</si>
  <si>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</si>
  <si>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</si>
  <si>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</si>
  <si>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</si>
  <si>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</si>
  <si>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</si>
  <si>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</si>
  <si>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</si>
  <si>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</si>
  <si>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</si>
  <si>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</si>
  <si>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</si>
  <si>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</si>
  <si>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</si>
  <si>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</si>
  <si>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</si>
  <si>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</si>
  <si>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</si>
  <si>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</si>
  <si>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</si>
  <si>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</si>
  <si>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</si>
  <si>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</si>
  <si>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</si>
  <si>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</si>
  <si>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</si>
  <si>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</si>
  <si>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</si>
  <si>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</si>
  <si>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</si>
  <si>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</si>
  <si>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</si>
  <si>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</si>
  <si>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</si>
  <si>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</si>
  <si>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</si>
  <si>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</si>
  <si>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</si>
  <si>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</si>
  <si>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</si>
  <si>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</si>
  <si>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</si>
  <si>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</si>
  <si>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</si>
  <si>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</si>
  <si>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</si>
  <si>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</si>
  <si>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</si>
  <si>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</si>
  <si>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</si>
  <si>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</si>
  <si>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</si>
  <si>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</si>
  <si>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</si>
  <si>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</si>
  <si>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</si>
  <si>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</si>
  <si>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</si>
  <si>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</si>
  <si>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</si>
  <si>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</si>
  <si>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</si>
  <si>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</si>
  <si>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</si>
  <si>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</si>
  <si>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</si>
  <si>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</si>
  <si>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</si>
  <si>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</si>
  <si>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</si>
  <si>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</si>
  <si>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</si>
  <si>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</si>
  <si>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</si>
  <si>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</si>
  <si>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</si>
  <si>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</si>
  <si>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</si>
  <si>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</si>
  <si>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</si>
  <si>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</si>
  <si>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</si>
  <si>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</si>
  <si>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</si>
  <si>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</si>
  <si>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</si>
  <si>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</si>
  <si>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</si>
  <si>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</si>
  <si>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</si>
  <si>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</si>
  <si>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</si>
  <si>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</si>
  <si>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</si>
  <si>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</si>
  <si>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</si>
  <si>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</si>
  <si>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</si>
  <si>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</si>
  <si>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</si>
  <si>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</si>
  <si>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</si>
  <si>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</si>
  <si>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</si>
  <si>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</si>
  <si>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</si>
  <si>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</si>
  <si>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</si>
  <si>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</si>
  <si>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</si>
  <si>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</si>
  <si>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</si>
  <si>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</si>
  <si>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</si>
  <si>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</si>
  <si>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</si>
  <si>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</si>
  <si>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</si>
  <si>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</si>
  <si>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</si>
  <si>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</si>
  <si>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</si>
  <si>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</si>
  <si>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</si>
  <si>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</si>
  <si>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</si>
  <si>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</si>
  <si>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</si>
  <si>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</si>
  <si>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</si>
  <si>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</si>
  <si>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</si>
  <si>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</si>
  <si>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</si>
  <si>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</si>
  <si>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</si>
  <si>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</si>
  <si>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</si>
  <si>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</si>
  <si>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</si>
  <si>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</si>
  <si>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</si>
  <si>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</si>
  <si>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</si>
  <si>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</si>
  <si>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</si>
  <si>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</si>
  <si>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</si>
  <si>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</si>
  <si>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</si>
  <si>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</si>
  <si>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</si>
  <si>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</si>
  <si>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</si>
  <si>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</si>
  <si>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</si>
  <si>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</si>
  <si>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</si>
  <si>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</si>
  <si>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</si>
  <si>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</si>
  <si>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</si>
  <si>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</si>
  <si>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</si>
  <si>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</si>
  <si>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</si>
  <si>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</si>
  <si>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</si>
  <si>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</si>
  <si>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</si>
  <si>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</si>
  <si>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</si>
  <si>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</si>
  <si>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</si>
  <si>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</si>
  <si>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</si>
  <si>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</si>
  <si>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</si>
  <si>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</si>
  <si>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</si>
  <si>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</si>
  <si>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</si>
  <si>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</si>
  <si>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</si>
  <si>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</si>
  <si>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</si>
  <si>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</si>
  <si>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</si>
  <si>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</si>
  <si>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</si>
  <si>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</si>
  <si>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</si>
  <si>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</si>
  <si>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</si>
  <si>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</si>
  <si>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</si>
  <si>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</si>
  <si>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</si>
  <si>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</si>
  <si>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</si>
  <si>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</si>
  <si>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</si>
  <si>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</si>
  <si>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</si>
  <si>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</si>
  <si>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</si>
  <si>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</si>
  <si>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</si>
  <si>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</si>
  <si>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</si>
  <si>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</si>
  <si>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</si>
  <si>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</si>
  <si>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</si>
  <si>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</si>
  <si>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</si>
  <si>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</si>
  <si>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</si>
  <si>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</si>
  <si>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</si>
  <si>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</si>
  <si>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</si>
  <si>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</si>
  <si>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</si>
  <si>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</si>
  <si>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</si>
  <si>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</si>
  <si>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</si>
  <si>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</si>
  <si>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</si>
  <si>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</si>
  <si>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</si>
  <si>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</si>
  <si>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</si>
  <si>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</si>
  <si>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</si>
  <si>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</si>
  <si>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</si>
  <si>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</si>
  <si>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</si>
  <si>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</si>
  <si>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</si>
  <si>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</si>
  <si>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</si>
  <si>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</si>
  <si>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</si>
  <si>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</si>
  <si>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</si>
  <si>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</si>
  <si>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</si>
  <si>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</si>
  <si>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</si>
  <si>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</si>
  <si>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</si>
  <si>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</si>
  <si>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</si>
  <si>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</si>
  <si>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</si>
  <si>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</si>
  <si>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</si>
  <si>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</si>
  <si>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</si>
  <si>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</si>
  <si>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</si>
  <si>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</si>
  <si>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</si>
  <si>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</si>
  <si>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</si>
  <si>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</si>
  <si>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</si>
  <si>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</si>
  <si>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</si>
  <si>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</si>
  <si>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</si>
  <si>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</si>
  <si>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</si>
  <si>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</si>
  <si>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</si>
  <si>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</si>
  <si>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</si>
  <si>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</si>
  <si>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</si>
  <si>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</si>
  <si>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</si>
  <si>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</si>
  <si>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</si>
  <si>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</si>
  <si>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</si>
  <si>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</si>
  <si>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</si>
  <si>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</si>
  <si>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</si>
  <si>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</si>
  <si>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</si>
  <si>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</si>
  <si>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</si>
  <si>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</si>
  <si>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</si>
  <si>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</si>
  <si>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</si>
  <si>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</si>
  <si>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</si>
  <si>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</si>
  <si>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</si>
  <si>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</si>
  <si>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</si>
  <si>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</si>
  <si>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</si>
  <si>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</si>
  <si>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</si>
  <si>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</si>
  <si>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</si>
  <si>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</si>
  <si>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</si>
  <si>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</si>
  <si>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</si>
  <si>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</si>
  <si>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</si>
  <si>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</si>
  <si>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</si>
  <si>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</si>
  <si>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</si>
  <si>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</si>
  <si>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</si>
  <si>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</si>
  <si>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</si>
  <si>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</si>
  <si>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</si>
  <si>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</si>
  <si>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</si>
  <si>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</si>
  <si>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</si>
  <si>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</si>
  <si>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</si>
  <si>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</si>
  <si>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</si>
  <si>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</si>
  <si>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</si>
  <si>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</si>
  <si>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</si>
  <si>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</si>
  <si>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</si>
  <si>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</si>
  <si>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</si>
  <si>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</si>
  <si>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</si>
  <si>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</si>
  <si>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</si>
  <si>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</si>
  <si>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</si>
  <si>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</si>
  <si>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</si>
  <si>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</si>
  <si>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</si>
  <si>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</si>
  <si>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</si>
  <si>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</si>
  <si>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</si>
  <si>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</si>
  <si>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</si>
  <si>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</si>
  <si>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</si>
  <si>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</si>
  <si>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</si>
  <si>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</si>
  <si>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</si>
  <si>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</si>
  <si>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</si>
  <si>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</si>
  <si>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</si>
  <si>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</si>
  <si>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</si>
  <si>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</si>
  <si>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</si>
  <si>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</si>
  <si>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</si>
  <si>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</si>
  <si>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</si>
  <si>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</si>
  <si>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</si>
  <si>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</si>
  <si>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</si>
  <si>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</si>
  <si>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</si>
  <si>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</si>
  <si>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</si>
  <si>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</si>
  <si>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</si>
  <si>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</si>
  <si>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</si>
  <si>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</si>
  <si>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</si>
  <si>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</si>
  <si>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</si>
  <si>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</si>
  <si>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</si>
  <si>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</si>
  <si>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</si>
  <si>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</si>
  <si>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</si>
  <si>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</si>
  <si>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</si>
  <si>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</si>
  <si>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</si>
  <si>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</si>
  <si>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</si>
  <si>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</si>
  <si>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</si>
  <si>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</si>
  <si>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</si>
  <si>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</si>
  <si>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</si>
  <si>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</si>
  <si>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</si>
  <si>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</si>
  <si>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</si>
  <si>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</si>
  <si>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</si>
  <si>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</si>
  <si>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</si>
  <si>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</si>
  <si>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</si>
  <si>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</si>
  <si>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</si>
  <si>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</si>
  <si>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</si>
  <si>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</si>
  <si>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</si>
  <si>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</si>
  <si>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</si>
  <si>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</si>
  <si>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</si>
  <si>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</si>
  <si>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</si>
  <si>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</si>
  <si>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</si>
  <si>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</si>
  <si>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</si>
  <si>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</si>
  <si>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</si>
  <si>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</si>
  <si>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</si>
  <si>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</si>
  <si>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</si>
  <si>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</si>
  <si>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</si>
  <si>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</si>
  <si>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</si>
  <si>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</si>
  <si>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</si>
  <si>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</si>
  <si>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</si>
  <si>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</si>
  <si>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</si>
  <si>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</si>
  <si>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</si>
  <si>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</si>
  <si>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</si>
  <si>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</si>
  <si>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</si>
  <si>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</si>
  <si>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</si>
  <si>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</si>
  <si>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</si>
  <si>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</si>
  <si>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</si>
  <si>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</si>
  <si>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</si>
  <si>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</si>
  <si>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</si>
  <si>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</si>
  <si>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</si>
  <si>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</si>
  <si>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</si>
  <si>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</si>
  <si>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</si>
  <si>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</si>
  <si>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</si>
  <si>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</si>
  <si>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</si>
  <si>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</si>
  <si>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</si>
  <si>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</si>
  <si>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</si>
  <si>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</si>
  <si>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</si>
  <si>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</si>
  <si>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</si>
  <si>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</si>
  <si>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</si>
  <si>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</si>
  <si>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</si>
  <si>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</si>
  <si>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</si>
  <si>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</si>
  <si>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</si>
  <si>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</si>
  <si>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</si>
  <si>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</si>
  <si>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</si>
  <si>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</si>
  <si>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</si>
  <si>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</si>
  <si>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</si>
  <si>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</si>
  <si>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</si>
  <si>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</si>
  <si>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</si>
  <si>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</si>
  <si>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</si>
  <si>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</si>
  <si>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</si>
  <si>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</si>
  <si>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</si>
  <si>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</si>
  <si>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</si>
  <si>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</si>
  <si>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</si>
  <si>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</si>
  <si>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</si>
  <si>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</si>
  <si>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</si>
  <si>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</si>
  <si>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</si>
  <si>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</si>
  <si>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</si>
  <si>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</si>
  <si>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</si>
  <si>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</si>
  <si>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</si>
  <si>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</si>
  <si>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</si>
  <si>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</si>
  <si>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</si>
  <si>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</si>
  <si>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</si>
  <si>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</si>
  <si>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</si>
  <si>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</si>
  <si>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</si>
  <si>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</si>
  <si>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</si>
  <si>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</si>
  <si>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</si>
  <si>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</si>
  <si>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</si>
  <si>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</si>
  <si>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</si>
  <si>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</si>
  <si>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</si>
  <si>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</si>
  <si>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</si>
  <si>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</si>
  <si>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</si>
  <si>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</si>
  <si>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</si>
  <si>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</si>
  <si>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</si>
  <si>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</si>
  <si>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</si>
  <si>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</si>
  <si>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</si>
  <si>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</si>
  <si>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</si>
  <si>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</si>
  <si>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</si>
  <si>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</si>
  <si>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</si>
  <si>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</si>
  <si>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</si>
  <si>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</si>
  <si>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</si>
  <si>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</si>
  <si>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</si>
  <si>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</si>
  <si>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</si>
  <si>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</si>
  <si>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</si>
  <si>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</si>
  <si>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</si>
  <si>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</si>
  <si>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</si>
  <si>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</si>
  <si>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</si>
  <si>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</si>
  <si>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</si>
  <si>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</si>
  <si>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</si>
  <si>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</si>
  <si>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</si>
  <si>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</si>
  <si>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</si>
  <si>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</si>
  <si>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</si>
  <si>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</si>
  <si>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</si>
  <si>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</si>
  <si>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</si>
  <si>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</si>
  <si>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</si>
  <si>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</si>
  <si>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</si>
  <si>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</si>
  <si>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</si>
  <si>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</si>
  <si>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</si>
  <si>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</si>
  <si>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</si>
  <si>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</si>
  <si>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</si>
  <si>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</si>
  <si>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</si>
  <si>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</si>
  <si>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</si>
  <si>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</si>
  <si>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</si>
  <si>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</si>
  <si>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</si>
  <si>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</si>
  <si>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</si>
  <si>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</si>
  <si>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</si>
  <si>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</si>
  <si>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</si>
  <si>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</si>
  <si>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</si>
  <si>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</si>
  <si>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</si>
  <si>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</si>
  <si>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</si>
  <si>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</si>
  <si>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</si>
  <si>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</si>
  <si>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</si>
  <si>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</si>
  <si>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</si>
  <si>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</si>
  <si>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</si>
  <si>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</si>
  <si>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</si>
  <si>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</si>
  <si>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</si>
  <si>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</si>
  <si>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</si>
  <si>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</si>
  <si>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</si>
  <si>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</si>
  <si>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</si>
  <si>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</si>
  <si>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</si>
  <si>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</si>
  <si>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</si>
  <si>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</si>
  <si>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</si>
  <si>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</si>
  <si>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</si>
  <si>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</si>
  <si>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</si>
  <si>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</si>
  <si>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</si>
  <si>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</si>
  <si>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</si>
  <si>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</si>
  <si>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</si>
  <si>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</si>
  <si>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</si>
  <si>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</si>
  <si>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</si>
  <si>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</si>
  <si>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</si>
  <si>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</si>
  <si>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</si>
  <si>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</si>
  <si>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</si>
  <si>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</si>
  <si>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</si>
  <si>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</si>
  <si>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</si>
  <si>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</si>
  <si>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</si>
  <si>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</si>
  <si>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</si>
  <si>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</si>
  <si>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</si>
  <si>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</si>
  <si>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</si>
  <si>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</si>
  <si>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</si>
  <si>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</si>
  <si>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</si>
  <si>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</si>
  <si>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</si>
  <si>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</si>
  <si>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</si>
  <si>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</si>
  <si>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</si>
  <si>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</si>
  <si>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</si>
  <si>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</si>
  <si>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</si>
  <si>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</si>
  <si>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</si>
  <si>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</si>
  <si>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</si>
  <si>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</si>
  <si>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</si>
  <si>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</si>
  <si>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</si>
  <si>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</si>
  <si>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</si>
  <si>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</si>
  <si>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</si>
  <si>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</si>
  <si>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</si>
  <si>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</si>
  <si>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</si>
  <si>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</si>
  <si>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</si>
  <si>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</si>
  <si>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</si>
  <si>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</si>
  <si>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</si>
  <si>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</si>
  <si>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</si>
  <si>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</si>
  <si>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</si>
  <si>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</si>
  <si>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</si>
  <si>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</si>
  <si>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</si>
  <si>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</si>
  <si>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</si>
  <si>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</si>
  <si>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</si>
  <si>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</si>
  <si>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</si>
  <si>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</si>
  <si>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</si>
  <si>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</si>
  <si>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</si>
  <si>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</si>
  <si>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</si>
  <si>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</si>
  <si>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</si>
  <si>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</si>
  <si>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</si>
  <si>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</si>
  <si>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</si>
  <si>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</si>
  <si>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</si>
  <si>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</si>
  <si>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</si>
  <si>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</si>
  <si>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</si>
  <si>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</si>
  <si>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</si>
  <si>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</si>
  <si>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</si>
  <si>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</si>
  <si>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</si>
  <si>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</si>
  <si>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</si>
  <si>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</si>
  <si>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</si>
  <si>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</si>
  <si>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</si>
  <si>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</si>
  <si>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</si>
  <si>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</si>
  <si>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</si>
  <si>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</si>
  <si>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</si>
  <si>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</si>
  <si>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</si>
  <si>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</si>
  <si>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</si>
  <si>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</si>
  <si>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</si>
  <si>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</si>
  <si>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</si>
  <si>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</si>
  <si>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</si>
  <si>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</si>
  <si>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</si>
  <si>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</si>
  <si>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</si>
  <si>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</si>
  <si>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</si>
  <si>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</si>
  <si>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</si>
  <si>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</si>
  <si>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</si>
  <si>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</si>
  <si>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</si>
  <si>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</si>
  <si>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</si>
  <si>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</si>
  <si>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</si>
  <si>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</si>
  <si>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</si>
  <si>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</si>
  <si>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</si>
  <si>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</si>
  <si>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</si>
  <si>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</si>
  <si>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</si>
  <si>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</si>
  <si>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</si>
  <si>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</si>
  <si>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</si>
  <si>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</si>
  <si>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</si>
  <si>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</si>
  <si>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</si>
  <si>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</si>
  <si>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</si>
  <si>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</si>
  <si>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</si>
  <si>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</si>
  <si>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</si>
  <si>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</si>
  <si>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</si>
  <si>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</si>
  <si>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</si>
  <si>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</si>
  <si>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</si>
  <si>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</si>
  <si>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</si>
  <si>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</si>
  <si>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</si>
  <si>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</si>
  <si>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</si>
  <si>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</si>
  <si>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</si>
  <si>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</si>
  <si>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</si>
  <si>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</si>
  <si>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</si>
  <si>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</si>
  <si>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</si>
  <si>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</si>
  <si>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</si>
  <si>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</si>
  <si>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</si>
  <si>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</si>
  <si>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</si>
  <si>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</si>
  <si>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</si>
  <si>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</si>
  <si>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</si>
  <si>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</si>
  <si>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</si>
  <si>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</si>
  <si>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</si>
  <si>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</si>
  <si>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</si>
  <si>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</si>
  <si>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</si>
  <si>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</si>
  <si>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</si>
  <si>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</si>
  <si>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</si>
  <si>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</si>
  <si>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</si>
  <si>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</si>
  <si>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</si>
  <si>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</si>
  <si>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</si>
  <si>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</si>
  <si>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</si>
  <si>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</si>
  <si>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</si>
  <si>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</si>
  <si>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</si>
  <si>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</si>
  <si>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</si>
  <si>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</si>
  <si>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</si>
  <si>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</si>
  <si>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</si>
  <si>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</si>
  <si>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</si>
  <si>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</si>
  <si>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</si>
  <si>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</si>
  <si>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</si>
  <si>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</si>
  <si>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</si>
  <si>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</si>
  <si>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</si>
  <si>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</si>
  <si>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</si>
  <si>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</si>
  <si>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</si>
  <si>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</si>
  <si>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</si>
  <si>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</si>
  <si>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</si>
  <si>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</si>
  <si>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</si>
  <si>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</si>
  <si>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</si>
  <si>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</si>
  <si>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</si>
  <si>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</si>
  <si>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</si>
  <si>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</si>
  <si>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</si>
  <si>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</si>
  <si>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</si>
  <si>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</si>
  <si>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</si>
  <si>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</si>
  <si>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</si>
  <si>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</si>
  <si>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</si>
  <si>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</si>
  <si>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</si>
  <si>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</si>
  <si>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</si>
  <si>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</si>
  <si>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</si>
  <si>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</si>
  <si>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</si>
  <si>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</si>
  <si>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</si>
  <si>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</si>
  <si>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</si>
  <si>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</si>
  <si>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</si>
  <si>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</si>
  <si>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</si>
  <si>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</si>
  <si>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</si>
  <si>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</si>
  <si>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</si>
  <si>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</si>
  <si>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</si>
  <si>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</si>
  <si>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</si>
  <si>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</si>
  <si>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</si>
  <si>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</si>
  <si>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</si>
  <si>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</si>
  <si>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</si>
  <si>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</si>
  <si>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</si>
  <si>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</si>
  <si>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</si>
  <si>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</si>
  <si>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</si>
  <si>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</si>
  <si>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</si>
  <si>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</si>
  <si>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</si>
  <si>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</si>
  <si>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</si>
  <si>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</si>
  <si>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</si>
  <si>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</si>
  <si>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</si>
  <si>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</si>
  <si>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</si>
  <si>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</si>
  <si>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</si>
  <si>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</si>
  <si>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</si>
  <si>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</si>
  <si>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</si>
  <si>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</si>
  <si>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</si>
  <si>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</si>
  <si>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</si>
  <si>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</si>
  <si>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</si>
  <si>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</si>
  <si>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</si>
  <si>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</si>
  <si>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</si>
  <si>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</si>
  <si>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</si>
  <si>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</si>
  <si>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</si>
  <si>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</si>
  <si>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</si>
  <si>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</si>
  <si>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</si>
  <si>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</si>
  <si>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</si>
  <si>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</si>
  <si>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</si>
  <si>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</si>
  <si>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</si>
  <si>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</si>
  <si>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</si>
  <si>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</si>
  <si>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</si>
  <si>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</si>
  <si>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</si>
  <si>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</si>
  <si>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</si>
  <si>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</si>
  <si>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</si>
  <si>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</si>
  <si>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</si>
  <si>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</si>
  <si>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</si>
  <si>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</si>
  <si>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</si>
  <si>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</si>
  <si>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</si>
  <si>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</si>
  <si>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</si>
  <si>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</si>
  <si>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</si>
  <si>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</si>
  <si>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</si>
  <si>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</si>
  <si>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</si>
  <si>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</si>
  <si>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</si>
  <si>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</si>
  <si>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</si>
  <si>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</si>
  <si>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</si>
  <si>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</si>
  <si>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</si>
  <si>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</si>
  <si>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</si>
  <si>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</si>
  <si>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</si>
  <si>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</si>
  <si>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</si>
  <si>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</si>
  <si>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</si>
  <si>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</si>
  <si>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</si>
  <si>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</si>
  <si>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</si>
  <si>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</si>
  <si>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</si>
  <si>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</si>
  <si>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</si>
  <si>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</si>
  <si>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</si>
  <si>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</si>
  <si>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</si>
  <si>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</si>
  <si>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</si>
  <si>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</si>
  <si>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</si>
  <si>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</si>
  <si>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</si>
  <si>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</si>
  <si>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</si>
  <si>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</si>
  <si>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</si>
  <si>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</si>
  <si>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</si>
  <si>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</si>
  <si>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</si>
  <si>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</si>
  <si>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</si>
  <si>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</si>
  <si>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</si>
  <si>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</si>
  <si>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</si>
  <si>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</si>
  <si>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</si>
  <si>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</si>
  <si>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</si>
  <si>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</si>
  <si>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</si>
  <si>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</si>
  <si>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</si>
  <si>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</si>
  <si>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</si>
  <si>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</si>
  <si>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</si>
  <si>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</si>
  <si>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</si>
  <si>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</si>
  <si>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</si>
  <si>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</si>
  <si>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</si>
  <si>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</si>
  <si>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</si>
  <si>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</si>
  <si>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</si>
  <si>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</si>
  <si>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</si>
  <si>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</si>
  <si>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</si>
  <si>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</si>
  <si>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</si>
  <si>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</si>
  <si>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</si>
  <si>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</si>
  <si>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</si>
  <si>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</si>
  <si>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</si>
  <si>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</si>
  <si>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</si>
  <si>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</si>
  <si>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</si>
  <si>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</si>
  <si>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</si>
  <si>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</si>
  <si>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</si>
  <si>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</si>
  <si>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</si>
  <si>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</si>
  <si>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</si>
  <si>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</si>
  <si>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</si>
  <si>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</si>
  <si>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</si>
  <si>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</si>
  <si>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</si>
  <si>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</si>
  <si>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</si>
  <si>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</si>
  <si>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</si>
  <si>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</si>
  <si>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</si>
  <si>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</si>
  <si>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</si>
  <si>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</si>
  <si>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</si>
  <si>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</si>
  <si>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</si>
  <si>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</si>
  <si>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</si>
  <si>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</si>
  <si>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</si>
  <si>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</si>
  <si>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</si>
  <si>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</si>
  <si>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</si>
  <si>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</si>
  <si>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</si>
  <si>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</si>
  <si>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</si>
  <si>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</si>
  <si>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</si>
  <si>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</si>
  <si>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</si>
  <si>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</si>
  <si>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</si>
  <si>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</si>
  <si>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</si>
  <si>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</si>
  <si>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</si>
  <si>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</si>
  <si>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</si>
  <si>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</si>
  <si>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</si>
  <si>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</si>
  <si>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</si>
  <si>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</si>
  <si>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</si>
  <si>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</si>
  <si>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</si>
  <si>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</si>
  <si>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</si>
  <si>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</si>
  <si>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</si>
  <si>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</si>
  <si>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</si>
  <si>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</si>
  <si>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</si>
  <si>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</si>
  <si>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</si>
  <si>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</si>
  <si>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</si>
  <si>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</si>
  <si>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</si>
  <si>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</si>
  <si>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</si>
  <si>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</si>
  <si>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</si>
  <si>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</si>
  <si>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</si>
  <si>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</si>
  <si>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</si>
  <si>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</si>
  <si>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</si>
  <si>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</si>
  <si>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</si>
  <si>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</si>
  <si>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</si>
  <si>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</si>
  <si>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</si>
  <si>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</si>
  <si>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</si>
  <si>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</si>
  <si>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</si>
  <si>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</si>
  <si>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</si>
  <si>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</si>
  <si>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</si>
  <si>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</si>
  <si>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</si>
  <si>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</si>
  <si>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</si>
  <si>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</si>
  <si>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</si>
  <si>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</si>
  <si>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</si>
  <si>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</si>
  <si>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</si>
  <si>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</si>
  <si>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</si>
  <si>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</si>
  <si>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</si>
  <si>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</si>
  <si>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</si>
  <si>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</si>
  <si>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</si>
  <si>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</si>
  <si>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</si>
  <si>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</si>
  <si>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</si>
  <si>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</si>
  <si>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</si>
  <si>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</si>
  <si>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</si>
  <si>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</si>
  <si>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</si>
  <si>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</si>
  <si>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</si>
  <si>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</si>
  <si>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</si>
  <si>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</si>
  <si>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</si>
  <si>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</si>
  <si>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</si>
  <si>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</si>
  <si>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</si>
  <si>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</si>
  <si>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</si>
  <si>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</si>
  <si>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</si>
  <si>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</si>
  <si>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</si>
  <si>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</si>
  <si>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</si>
  <si>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</si>
  <si>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</si>
  <si>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</si>
  <si>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</si>
  <si>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</si>
  <si>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</si>
  <si>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</si>
  <si>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</si>
  <si>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</si>
  <si>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</si>
  <si>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</si>
  <si>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</si>
  <si>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</si>
  <si>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</si>
  <si>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</si>
  <si>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</si>
  <si>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</si>
  <si>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</si>
  <si>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</si>
  <si>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</si>
  <si>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</si>
  <si>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</si>
  <si>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</si>
  <si>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</si>
  <si>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</si>
  <si>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</si>
  <si>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</si>
  <si>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</si>
  <si>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</si>
  <si>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</si>
  <si>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</si>
  <si>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</si>
  <si>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</si>
  <si>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</si>
  <si>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</si>
  <si>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</si>
  <si>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</si>
  <si>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</si>
  <si>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</si>
  <si>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</si>
  <si>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</si>
  <si>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</si>
  <si>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</si>
  <si>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</si>
  <si>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</si>
  <si>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</si>
  <si>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</si>
  <si>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</si>
  <si>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</si>
  <si>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</si>
  <si>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</si>
  <si>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</si>
  <si>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</si>
  <si>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</si>
  <si>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</si>
  <si>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</si>
  <si>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</si>
  <si>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</si>
  <si>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</si>
  <si>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</si>
  <si>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</si>
  <si>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</si>
  <si>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</si>
  <si>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</si>
  <si>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</si>
  <si>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</si>
  <si>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</si>
  <si>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</si>
  <si>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</si>
  <si>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</si>
  <si>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</si>
  <si>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</si>
  <si>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</si>
  <si>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</si>
  <si>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</si>
  <si>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</si>
  <si>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</si>
  <si>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</si>
  <si>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</si>
  <si>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</si>
  <si>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</si>
  <si>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</si>
  <si>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</si>
  <si>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</si>
  <si>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</si>
  <si>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</si>
  <si>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</si>
  <si>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</si>
  <si>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</si>
  <si>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</si>
  <si>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</si>
  <si>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</si>
  <si>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</si>
  <si>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</si>
  <si>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</si>
  <si>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</si>
  <si>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</si>
  <si>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</si>
  <si>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</si>
  <si>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</si>
  <si>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</si>
  <si>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</si>
  <si>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</si>
  <si>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</si>
  <si>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</si>
  <si>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</si>
  <si>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</si>
  <si>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</si>
  <si>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</si>
  <si>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</si>
  <si>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</si>
  <si>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</si>
  <si>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</si>
  <si>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</si>
  <si>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</si>
  <si>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</si>
  <si>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</si>
  <si>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</si>
  <si>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</si>
  <si>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</si>
  <si>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</si>
  <si>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</si>
  <si>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</si>
  <si>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</si>
  <si>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</si>
  <si>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</si>
  <si>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</si>
  <si>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</si>
  <si>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</si>
  <si>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</si>
  <si>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</si>
  <si>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</si>
  <si>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</si>
  <si>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</si>
  <si>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</si>
  <si>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</si>
  <si>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</si>
  <si>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</si>
  <si>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</si>
  <si>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</si>
  <si>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</si>
  <si>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</si>
  <si>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</si>
  <si>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</si>
  <si>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</si>
  <si>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</si>
  <si>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</si>
  <si>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</si>
  <si>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</si>
  <si>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</si>
  <si>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</si>
  <si>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</si>
  <si>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</si>
  <si>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</si>
  <si>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</si>
  <si>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</si>
  <si>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</si>
  <si>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</si>
  <si>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</si>
  <si>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</si>
  <si>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</si>
  <si>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</si>
  <si>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</si>
  <si>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</si>
  <si>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</si>
  <si>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</si>
  <si>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</si>
  <si>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</si>
  <si>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</si>
  <si>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</si>
  <si>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</si>
  <si>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</si>
  <si>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</si>
  <si>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</si>
  <si>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</si>
  <si>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</si>
  <si>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</si>
  <si>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</si>
  <si>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</si>
  <si>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</si>
  <si>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</si>
  <si>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</si>
  <si>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</si>
  <si>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</si>
  <si>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</si>
  <si>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</si>
  <si>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</si>
  <si>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</si>
  <si>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</si>
  <si>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</si>
  <si>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</si>
  <si>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</si>
  <si>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</si>
  <si>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</si>
  <si>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</si>
  <si>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</si>
  <si>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</si>
  <si>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</si>
  <si>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</si>
  <si>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</si>
  <si>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</si>
  <si>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</si>
  <si>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</si>
  <si>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</si>
  <si>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</si>
  <si>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</si>
  <si>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</si>
  <si>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</si>
  <si>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</si>
  <si>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</si>
  <si>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</si>
  <si>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</si>
  <si>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</si>
  <si>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</si>
  <si>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</si>
  <si>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</si>
  <si>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</si>
  <si>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</si>
  <si>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</si>
  <si>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</si>
  <si>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</si>
  <si>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</si>
  <si>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</si>
  <si>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</si>
  <si>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</si>
  <si>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</si>
  <si>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</si>
  <si>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</si>
  <si>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</si>
  <si>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</si>
  <si>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</si>
  <si>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</si>
  <si>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</si>
  <si>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</si>
  <si>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</si>
  <si>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</si>
  <si>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</si>
  <si>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</si>
  <si>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</si>
  <si>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</si>
  <si>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</si>
  <si>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</si>
  <si>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</si>
  <si>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</si>
  <si>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</si>
  <si>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</si>
  <si>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</si>
  <si>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</si>
  <si>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</si>
  <si>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</si>
  <si>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</si>
  <si>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</si>
  <si>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</si>
  <si>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</si>
  <si>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</si>
  <si>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</si>
  <si>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</si>
  <si>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</si>
  <si>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</si>
  <si>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</si>
  <si>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</si>
  <si>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</si>
  <si>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</si>
  <si>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</si>
  <si>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</si>
  <si>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</si>
  <si>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</si>
  <si>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</si>
  <si>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</si>
  <si>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</si>
  <si>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</si>
  <si>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</si>
  <si>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</si>
  <si>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</si>
  <si>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</si>
  <si>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</si>
  <si>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</si>
  <si>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</si>
  <si>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</si>
  <si>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</si>
  <si>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</si>
  <si>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</si>
  <si>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</si>
  <si>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</si>
  <si>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</si>
  <si>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</si>
  <si>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</si>
  <si>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</si>
  <si>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</si>
  <si>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</si>
  <si>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</si>
  <si>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</si>
  <si>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</si>
  <si>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</si>
  <si>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</si>
  <si>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</si>
  <si>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</si>
  <si>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</si>
  <si>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</si>
  <si>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</si>
  <si>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</si>
  <si>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</si>
  <si>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</si>
  <si>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</si>
  <si>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</si>
  <si>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</si>
  <si>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</si>
  <si>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</si>
  <si>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</si>
  <si>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</si>
  <si>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</si>
  <si>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</si>
  <si>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</si>
  <si>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</si>
  <si>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</si>
  <si>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</si>
  <si>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</si>
  <si>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</si>
  <si>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</si>
  <si>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</si>
  <si>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</si>
  <si>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</si>
  <si>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</si>
  <si>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</si>
  <si>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</si>
  <si>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</si>
  <si>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</si>
  <si>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</si>
  <si>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</si>
  <si>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</si>
  <si>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</si>
  <si>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</si>
  <si>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</si>
  <si>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</si>
  <si>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</si>
  <si>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</si>
  <si>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</si>
  <si>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</si>
  <si>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</si>
  <si>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</si>
  <si>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</si>
  <si>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</si>
  <si>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</si>
  <si>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</si>
  <si>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</si>
  <si>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</si>
  <si>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</si>
  <si>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</si>
  <si>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</si>
  <si>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</si>
  <si>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</si>
  <si>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</si>
  <si>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</si>
  <si>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</si>
  <si>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</si>
  <si>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</si>
  <si>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</si>
  <si>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</si>
  <si>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</si>
  <si>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</si>
  <si>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</si>
  <si>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</si>
  <si>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</si>
  <si>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</si>
  <si>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</si>
  <si>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</si>
  <si>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</si>
  <si>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</si>
  <si>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</si>
  <si>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</si>
  <si>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</si>
  <si>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</si>
  <si>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</si>
  <si>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</si>
  <si>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</si>
  <si>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</si>
  <si>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</si>
  <si>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</si>
  <si>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</si>
  <si>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</si>
  <si>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</si>
  <si>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</si>
  <si>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</si>
  <si>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</si>
  <si>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</si>
  <si>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</si>
  <si>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</si>
  <si>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</si>
  <si>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</si>
  <si>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</si>
  <si>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</si>
  <si>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</si>
  <si>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</si>
  <si>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</si>
  <si>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</si>
  <si>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</si>
  <si>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</si>
  <si>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</si>
  <si>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</si>
  <si>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</si>
  <si>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</si>
  <si>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</si>
  <si>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</si>
  <si>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</si>
  <si>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</si>
  <si>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</si>
  <si>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</si>
  <si>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</si>
  <si>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</si>
  <si>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</si>
  <si>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</si>
  <si>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</si>
  <si>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</si>
  <si>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</si>
  <si>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</si>
  <si>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</si>
  <si>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</si>
  <si>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</si>
  <si>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</si>
  <si>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</si>
  <si>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</si>
  <si>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</si>
  <si>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</si>
  <si>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</si>
  <si>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</si>
  <si>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</si>
  <si>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</si>
  <si>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</si>
  <si>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</si>
  <si>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</si>
  <si>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</si>
  <si>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</si>
  <si>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</si>
  <si>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</si>
  <si>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</si>
  <si>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</si>
  <si>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</si>
  <si>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</si>
  <si>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</si>
  <si>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</si>
  <si>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</si>
  <si>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</si>
  <si>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</si>
  <si>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</si>
  <si>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</si>
  <si>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</si>
  <si>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</si>
  <si>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</si>
  <si>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</si>
  <si>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</si>
  <si>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</si>
  <si>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</si>
  <si>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</si>
  <si>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</si>
  <si>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</si>
  <si>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</si>
  <si>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</si>
  <si>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</si>
  <si>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</si>
  <si>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</si>
  <si>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</si>
  <si>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</si>
  <si>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</si>
  <si>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</si>
  <si>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</si>
  <si>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</si>
  <si>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</si>
  <si>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</si>
  <si>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</si>
  <si>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</si>
  <si>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</si>
  <si>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</si>
  <si>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</si>
  <si>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</si>
  <si>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</si>
  <si>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</si>
  <si>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</si>
  <si>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</si>
  <si>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</si>
  <si>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</si>
  <si>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</si>
  <si>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</si>
  <si>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</si>
  <si>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</si>
  <si>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</si>
  <si>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</si>
  <si>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</si>
  <si>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</si>
  <si>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</si>
  <si>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</si>
  <si>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</si>
  <si>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</si>
  <si>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</si>
  <si>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</si>
  <si>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</si>
  <si>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</si>
  <si>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</si>
  <si>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</si>
  <si>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</si>
  <si>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</si>
  <si>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</si>
  <si>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</si>
  <si>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</si>
  <si>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</si>
  <si>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</si>
  <si>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</si>
  <si>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</si>
  <si>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</si>
  <si>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</si>
  <si>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</si>
  <si>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</si>
  <si>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</si>
  <si>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</si>
  <si>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</si>
  <si>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</si>
  <si>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</si>
  <si>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</si>
  <si>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</si>
  <si>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</si>
  <si>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</si>
  <si>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</si>
  <si>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</si>
  <si>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</si>
  <si>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</si>
  <si>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</si>
  <si>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</si>
  <si>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</si>
  <si>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</si>
  <si>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</si>
  <si>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</si>
  <si>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</si>
  <si>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</si>
  <si>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</si>
  <si>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</si>
  <si>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</si>
  <si>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</si>
  <si>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</si>
  <si>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</si>
  <si>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</si>
  <si>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</si>
  <si>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</si>
  <si>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</si>
  <si>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</si>
  <si>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</si>
  <si>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</si>
  <si>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</si>
  <si>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</si>
  <si>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</si>
  <si>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</si>
  <si>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</si>
  <si>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</si>
  <si>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</si>
  <si>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</si>
  <si>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</si>
  <si>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</si>
  <si>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</si>
  <si>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</si>
  <si>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</si>
  <si>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</si>
  <si>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</si>
  <si>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</si>
  <si>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</si>
  <si>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</si>
  <si>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</si>
  <si>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</si>
  <si>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</si>
  <si>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</si>
  <si>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</si>
  <si>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</si>
  <si>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</si>
  <si>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</si>
  <si>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</si>
  <si>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</si>
  <si>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</si>
  <si>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</si>
  <si>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</si>
  <si>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</si>
  <si>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</si>
  <si>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</si>
  <si>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</si>
  <si>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</si>
  <si>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</si>
  <si>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</si>
  <si>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</si>
  <si>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</si>
  <si>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</si>
  <si>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</si>
  <si>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</si>
  <si>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</si>
  <si>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</si>
  <si>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</si>
  <si>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</si>
  <si>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</si>
  <si>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</si>
  <si>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</si>
  <si>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</si>
  <si>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</si>
  <si>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</si>
  <si>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</si>
  <si>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</si>
  <si>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</si>
  <si>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</si>
  <si>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</si>
  <si>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</si>
  <si>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</si>
  <si>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</si>
  <si>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</si>
  <si>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</si>
  <si>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</si>
  <si>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</si>
  <si>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</si>
  <si>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</si>
  <si>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</si>
  <si>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</si>
  <si>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</si>
  <si>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</si>
  <si>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</si>
  <si>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</si>
  <si>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</si>
  <si>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</si>
  <si>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</si>
  <si>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</si>
  <si>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</si>
  <si>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</si>
  <si>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</si>
  <si>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</si>
  <si>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</si>
  <si>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</si>
  <si>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</si>
  <si>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</si>
  <si>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</si>
  <si>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</si>
  <si>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</si>
  <si>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</si>
  <si>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</si>
  <si>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</si>
  <si>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</si>
  <si>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</si>
  <si>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</si>
  <si>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</si>
  <si>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</si>
  <si>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</si>
  <si>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</si>
  <si>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</si>
  <si>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</si>
  <si>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</si>
  <si>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</si>
  <si>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</si>
  <si>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</si>
  <si>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</si>
  <si>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</si>
  <si>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</si>
  <si>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</si>
  <si>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</si>
  <si>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</si>
  <si>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</si>
  <si>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</si>
  <si>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</si>
  <si>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</si>
  <si>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</si>
  <si>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</si>
  <si>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</si>
  <si>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</si>
  <si>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</si>
  <si>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</si>
  <si>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</si>
  <si>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</si>
  <si>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</si>
  <si>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</si>
  <si>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</si>
  <si>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</si>
  <si>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</si>
  <si>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</si>
  <si>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</si>
  <si>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</si>
  <si>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</si>
  <si>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</si>
  <si>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</si>
  <si>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</si>
  <si>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</si>
  <si>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</si>
  <si>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</si>
  <si>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</si>
  <si>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</si>
  <si>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</si>
  <si>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</si>
  <si>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</si>
  <si>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</si>
  <si>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</si>
  <si>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</si>
  <si>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</si>
  <si>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</si>
  <si>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</si>
  <si>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</si>
  <si>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</si>
  <si>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</si>
  <si>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</si>
  <si>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</si>
  <si>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</si>
  <si>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</si>
  <si>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</si>
  <si>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</si>
  <si>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</si>
  <si>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</si>
  <si>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</si>
  <si>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</si>
  <si>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</si>
  <si>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</si>
  <si>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</si>
  <si>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</si>
  <si>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</si>
  <si>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</si>
  <si>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</si>
  <si>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</si>
  <si>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</si>
  <si>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</si>
  <si>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</si>
  <si>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</si>
  <si>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</si>
  <si>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</si>
  <si>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</si>
  <si>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</si>
  <si>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</si>
  <si>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</si>
  <si>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</si>
  <si>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</si>
  <si>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</si>
  <si>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</si>
  <si>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</si>
  <si>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</si>
  <si>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</si>
  <si>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</si>
  <si>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</si>
  <si>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</si>
  <si>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</si>
  <si>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</si>
  <si>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</si>
  <si>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</si>
  <si>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</si>
  <si>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</si>
  <si>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</si>
  <si>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</si>
  <si>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</si>
  <si>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</si>
  <si>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</si>
  <si>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</si>
  <si>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</si>
  <si>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</si>
  <si>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</si>
  <si>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</si>
  <si>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</si>
  <si>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</si>
  <si>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</si>
  <si>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</si>
  <si>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</si>
  <si>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</si>
  <si>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</si>
  <si>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</si>
  <si>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</si>
  <si>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</si>
  <si>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</si>
  <si>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</si>
  <si>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</si>
  <si>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</si>
  <si>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</si>
  <si>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</si>
  <si>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</si>
  <si>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</si>
  <si>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</si>
  <si>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</si>
  <si>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</si>
  <si>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</si>
  <si>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</si>
  <si>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</si>
  <si>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</si>
  <si>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</si>
  <si>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</si>
  <si>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</si>
  <si>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</si>
  <si>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</si>
  <si>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</si>
  <si>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</si>
  <si>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</si>
  <si>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</si>
  <si>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</si>
  <si>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</si>
  <si>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</si>
  <si>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</si>
  <si>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</si>
  <si>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</si>
  <si>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</si>
  <si>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</si>
  <si>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</si>
  <si>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</si>
  <si>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</si>
  <si>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</si>
  <si>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</si>
  <si>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</si>
  <si>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</si>
  <si>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</si>
  <si>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</si>
  <si>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</si>
  <si>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</si>
  <si>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</si>
  <si>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</si>
  <si>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</si>
  <si>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</si>
  <si>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</si>
  <si>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</si>
  <si>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</si>
  <si>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</si>
  <si>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</si>
  <si>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</si>
  <si>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</si>
  <si>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</si>
  <si>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</si>
  <si>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</si>
  <si>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</si>
  <si>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</si>
  <si>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</si>
  <si>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</si>
  <si>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</si>
  <si>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</si>
  <si>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</si>
  <si>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</si>
  <si>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</si>
  <si>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</si>
  <si>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</si>
  <si>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</si>
  <si>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</si>
  <si>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</si>
  <si>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</si>
  <si>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</si>
  <si>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</si>
  <si>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</si>
  <si>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</si>
  <si>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</si>
  <si>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</si>
  <si>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</si>
  <si>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</si>
  <si>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</si>
  <si>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</si>
  <si>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</si>
  <si>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</si>
  <si>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</si>
  <si>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</si>
  <si>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</si>
  <si>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</si>
  <si>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</si>
  <si>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</si>
  <si>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</si>
  <si>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</si>
  <si>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</si>
  <si>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</si>
  <si>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</si>
  <si>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</si>
  <si>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</si>
  <si>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</si>
  <si>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</si>
  <si>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</si>
  <si>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</si>
  <si>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</si>
  <si>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</si>
  <si>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</si>
  <si>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</si>
  <si>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</si>
  <si>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</si>
  <si>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</si>
  <si>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</si>
  <si>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</si>
  <si>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</si>
  <si>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</si>
  <si>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</si>
  <si>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</si>
  <si>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</si>
  <si>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</si>
  <si>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</si>
  <si>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</si>
  <si>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</si>
  <si>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</si>
  <si>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</si>
  <si>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</si>
  <si>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</si>
  <si>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</si>
  <si>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</si>
  <si>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</si>
  <si>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</si>
  <si>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</si>
  <si>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</si>
  <si>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</si>
  <si>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</si>
  <si>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</si>
  <si>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</si>
  <si>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</si>
  <si>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</si>
  <si>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</si>
  <si>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</si>
  <si>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</si>
  <si>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</si>
  <si>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</si>
  <si>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</si>
  <si>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</si>
  <si>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</si>
  <si>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</si>
  <si>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</si>
  <si>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</si>
  <si>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</si>
  <si>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</si>
  <si>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</si>
  <si>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</si>
  <si>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</si>
  <si>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</si>
  <si>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</si>
  <si>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</si>
  <si>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</si>
  <si>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</si>
  <si>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</si>
  <si>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</si>
  <si>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</si>
  <si>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</si>
  <si>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</si>
  <si>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</si>
  <si>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</si>
  <si>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</si>
  <si>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</si>
  <si>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</si>
  <si>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</si>
  <si>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</si>
  <si>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</si>
  <si>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</si>
  <si>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</si>
  <si>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</si>
  <si>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</si>
  <si>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</si>
  <si>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</si>
  <si>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</si>
  <si>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</si>
  <si>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</si>
  <si>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</si>
  <si>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</si>
  <si>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</si>
  <si>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</si>
  <si>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</si>
  <si>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</si>
  <si>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</si>
  <si>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</si>
  <si>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</si>
  <si>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</si>
  <si>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</si>
  <si>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</si>
  <si>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</si>
  <si>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</si>
  <si>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</si>
  <si>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</si>
  <si>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</si>
  <si>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</si>
  <si>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</si>
  <si>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</si>
  <si>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</si>
  <si>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</si>
  <si>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</si>
  <si>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</si>
  <si>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</si>
  <si>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</si>
  <si>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</si>
  <si>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</si>
  <si>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</si>
  <si>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</si>
  <si>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</si>
  <si>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</si>
  <si>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</si>
  <si>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</si>
  <si>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</si>
  <si>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</si>
  <si>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</si>
  <si>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</si>
  <si>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</si>
  <si>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</si>
  <si>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</si>
  <si>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</si>
  <si>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</si>
  <si>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</si>
  <si>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</si>
  <si>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</si>
  <si>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</si>
  <si>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</si>
  <si>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</si>
  <si>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</si>
  <si>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</si>
  <si>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</si>
  <si>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</si>
  <si>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</si>
  <si>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</si>
  <si>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</si>
  <si>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</si>
  <si>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</si>
  <si>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</si>
  <si>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</si>
  <si>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</si>
  <si>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</si>
  <si>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</si>
  <si>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</si>
  <si>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</si>
  <si>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</si>
  <si>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</si>
  <si>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</si>
  <si>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</si>
  <si>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</si>
  <si>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</si>
  <si>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</si>
  <si>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</si>
  <si>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</si>
  <si>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</si>
  <si>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</si>
  <si>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</si>
  <si>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</si>
  <si>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</si>
  <si>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</si>
  <si>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</si>
  <si>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</si>
  <si>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</si>
  <si>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</si>
  <si>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</si>
  <si>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</si>
  <si>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</si>
  <si>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</si>
  <si>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</si>
  <si>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</si>
  <si>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</si>
  <si>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</si>
  <si>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</si>
  <si>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</si>
  <si>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</si>
  <si>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</si>
  <si>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</si>
  <si>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</si>
  <si>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</si>
  <si>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</si>
  <si>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</si>
  <si>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</si>
  <si>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</si>
  <si>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</si>
  <si>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</si>
  <si>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</si>
  <si>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</si>
  <si>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</si>
  <si>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</si>
  <si>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</si>
  <si>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</si>
  <si>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</si>
  <si>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</si>
  <si>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</si>
  <si>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</si>
  <si>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</si>
  <si>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</si>
  <si>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</si>
  <si>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</si>
  <si>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</si>
  <si>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</si>
  <si>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</si>
  <si>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</si>
  <si>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</si>
  <si>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</si>
  <si>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</si>
  <si>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</si>
  <si>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</si>
  <si>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</si>
  <si>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</si>
  <si>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</si>
  <si>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</si>
  <si>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</si>
  <si>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</si>
  <si>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</si>
  <si>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</si>
  <si>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</si>
  <si>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</si>
  <si>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</si>
  <si>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</si>
  <si>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</si>
  <si>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</si>
  <si>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</si>
  <si>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</si>
  <si>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</si>
  <si>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</si>
  <si>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</si>
  <si>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</si>
  <si>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</si>
  <si>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</si>
  <si>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</si>
  <si>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</si>
  <si>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</si>
  <si>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</si>
  <si>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</si>
  <si>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</si>
  <si>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</si>
  <si>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</si>
  <si>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</si>
  <si>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</si>
  <si>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</si>
  <si>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</si>
  <si>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</si>
  <si>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</si>
  <si>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</si>
  <si>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</si>
  <si>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</si>
  <si>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</si>
  <si>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</si>
  <si>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</si>
  <si>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</si>
  <si>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</si>
  <si>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</si>
  <si>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</si>
  <si>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</si>
  <si>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</si>
  <si>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</si>
  <si>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</si>
  <si>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</si>
  <si>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</si>
  <si>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</si>
  <si>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</si>
  <si>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</si>
  <si>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</si>
  <si>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</si>
  <si>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</si>
  <si>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</si>
  <si>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</si>
  <si>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</si>
  <si>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</si>
  <si>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</si>
  <si>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</si>
  <si>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</si>
  <si>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</si>
  <si>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</si>
  <si>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</si>
  <si>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</si>
  <si>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</si>
  <si>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</si>
  <si>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</si>
  <si>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</si>
  <si>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</si>
  <si>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</si>
  <si>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</si>
  <si>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</si>
  <si>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</si>
  <si>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</si>
  <si>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</si>
  <si>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</si>
  <si>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</si>
  <si>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</si>
  <si>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</si>
  <si>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</si>
  <si>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</si>
  <si>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</si>
  <si>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</si>
  <si>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</si>
  <si>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</si>
  <si>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</si>
  <si>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</si>
  <si>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</si>
  <si>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</si>
  <si>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</si>
  <si>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</si>
  <si>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</si>
  <si>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</si>
  <si>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</si>
  <si>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</si>
  <si>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</si>
  <si>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</si>
  <si>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</si>
  <si>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</si>
  <si>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</si>
  <si>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</si>
  <si>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</si>
  <si>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</si>
  <si>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</si>
  <si>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</si>
  <si>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</si>
  <si>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</si>
  <si>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</si>
  <si>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</si>
  <si>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</si>
  <si>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</si>
  <si>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</si>
  <si>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</si>
  <si>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</si>
  <si>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</si>
  <si>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</si>
  <si>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</si>
  <si>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</si>
  <si>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</si>
  <si>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</si>
  <si>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</si>
  <si>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</si>
  <si>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</si>
  <si>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</si>
  <si>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</si>
  <si>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</si>
  <si>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</si>
  <si>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</si>
  <si>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</si>
  <si>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</si>
  <si>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</si>
  <si>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</si>
  <si>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</si>
  <si>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</si>
  <si>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</si>
  <si>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</si>
  <si>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</si>
  <si>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</si>
  <si>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</si>
  <si>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</si>
  <si>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</si>
  <si>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</si>
  <si>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</si>
  <si>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</si>
  <si>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</si>
  <si>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</si>
  <si>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</si>
  <si>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</si>
  <si>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</si>
  <si>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</si>
  <si>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</si>
  <si>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</si>
  <si>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</si>
  <si>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</si>
  <si>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</si>
  <si>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</si>
  <si>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</si>
  <si>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</si>
  <si>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</si>
  <si>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</si>
  <si>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</si>
  <si>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</si>
  <si>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</si>
  <si>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</si>
  <si>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</si>
  <si>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</si>
  <si>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</si>
  <si>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</si>
  <si>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</si>
  <si>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</si>
  <si>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</si>
  <si>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</si>
  <si>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</si>
  <si>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</si>
  <si>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</si>
  <si>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</si>
  <si>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</si>
  <si>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</si>
  <si>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</si>
  <si>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</si>
  <si>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</si>
  <si>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</si>
  <si>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</si>
  <si>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</si>
  <si>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</si>
  <si>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</si>
  <si>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</si>
  <si>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</si>
  <si>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</si>
  <si>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</si>
  <si>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</si>
  <si>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</si>
  <si>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</si>
  <si>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</si>
  <si>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</si>
  <si>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</si>
  <si>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</si>
  <si>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</si>
  <si>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</si>
  <si>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</si>
  <si>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</si>
  <si>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</si>
  <si>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</si>
  <si>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</si>
  <si>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</si>
  <si>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</si>
  <si>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</si>
  <si>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</si>
  <si>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</si>
  <si>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</si>
  <si>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</si>
  <si>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</si>
  <si>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</si>
  <si>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</si>
  <si>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</si>
  <si>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</si>
  <si>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</si>
  <si>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</si>
  <si>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</si>
  <si>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</si>
  <si>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</si>
  <si>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</si>
  <si>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</si>
  <si>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</si>
  <si>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</si>
  <si>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</si>
  <si>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</si>
  <si>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</si>
  <si>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</si>
  <si>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</si>
  <si>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</si>
  <si>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</si>
  <si>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</si>
  <si>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</si>
  <si>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</si>
  <si>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</si>
  <si>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</si>
  <si>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</si>
  <si>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</si>
  <si>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</si>
  <si>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</si>
  <si>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</si>
  <si>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</si>
  <si>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</si>
  <si>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</si>
  <si>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</si>
  <si>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</si>
  <si>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</si>
  <si>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</si>
  <si>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</si>
  <si>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</si>
  <si>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</si>
  <si>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</si>
  <si>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</si>
  <si>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</si>
  <si>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</si>
  <si>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</si>
  <si>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</si>
  <si>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</si>
  <si>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</si>
  <si>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</si>
  <si>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</si>
  <si>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</si>
  <si>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</si>
  <si>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</si>
  <si>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</si>
  <si>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</si>
  <si>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</si>
  <si>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</si>
  <si>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</si>
  <si>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</si>
  <si>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</si>
  <si>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</si>
  <si>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</si>
  <si>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</si>
  <si>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</si>
  <si>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</si>
  <si>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</si>
  <si>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</si>
  <si>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</si>
  <si>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</si>
  <si>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</si>
  <si>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</si>
  <si>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</si>
  <si>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</si>
  <si>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</si>
  <si>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</si>
  <si>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</si>
  <si>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</si>
  <si>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</si>
  <si>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</si>
  <si>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</si>
  <si>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</si>
  <si>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</si>
  <si>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</si>
  <si>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</si>
  <si>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</si>
  <si>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</si>
  <si>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</si>
  <si>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</si>
  <si>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</si>
  <si>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</si>
  <si>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</si>
  <si>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</si>
  <si>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</si>
  <si>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</si>
  <si>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</si>
  <si>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</si>
  <si>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</si>
  <si>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</si>
  <si>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</si>
  <si>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</si>
  <si>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</si>
  <si>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</si>
  <si>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</si>
  <si>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</si>
  <si>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</si>
  <si>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</si>
  <si>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</si>
  <si>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</si>
  <si>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</si>
  <si>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</si>
  <si>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</si>
  <si>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</si>
  <si>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</si>
  <si>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</si>
  <si>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</si>
  <si>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</si>
  <si>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</si>
  <si>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</si>
  <si>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</si>
  <si>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</si>
  <si>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</si>
  <si>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</si>
  <si>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</si>
  <si>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</si>
  <si>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</si>
  <si>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</si>
  <si>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</si>
  <si>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</si>
  <si>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</si>
  <si>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</si>
  <si>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</si>
  <si>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</si>
  <si>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</si>
  <si>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</si>
  <si>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</si>
  <si>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</si>
  <si>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</si>
  <si>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</si>
  <si>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</si>
  <si>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</si>
  <si>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</si>
  <si>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</si>
  <si>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</si>
  <si>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</si>
  <si>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</si>
  <si>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</si>
  <si>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</si>
  <si>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</si>
  <si>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</si>
  <si>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</si>
  <si>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</si>
  <si>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</si>
  <si>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</si>
  <si>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</si>
  <si>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</si>
  <si>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</si>
  <si>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</si>
  <si>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</si>
  <si>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</si>
  <si>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</si>
  <si>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</si>
  <si>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</si>
  <si>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</si>
  <si>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</si>
  <si>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</si>
  <si>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</si>
  <si>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</si>
  <si>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</si>
  <si>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</si>
  <si>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</si>
  <si>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</si>
  <si>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</si>
  <si>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</si>
  <si>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</si>
  <si>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</si>
  <si>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</si>
  <si>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</si>
  <si>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</si>
  <si>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</si>
  <si>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</si>
  <si>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</si>
  <si>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</si>
  <si>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</si>
  <si>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</si>
  <si>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</si>
  <si>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</si>
  <si>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</si>
  <si>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</si>
  <si>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</si>
  <si>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</si>
  <si>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</si>
  <si>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</si>
  <si>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</si>
  <si>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</si>
  <si>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</si>
  <si>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</si>
  <si>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</si>
  <si>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</si>
  <si>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</si>
  <si>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</si>
  <si>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</si>
  <si>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</si>
  <si>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</si>
  <si>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</si>
  <si>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</si>
  <si>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</si>
  <si>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</si>
  <si>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</si>
  <si>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</si>
  <si>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</si>
  <si>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</si>
  <si>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</si>
  <si>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</si>
  <si>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</si>
  <si>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</si>
  <si>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</si>
  <si>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</si>
  <si>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</si>
  <si>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</si>
  <si>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</si>
  <si>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</si>
  <si>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</si>
  <si>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</si>
  <si>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</si>
  <si>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</si>
  <si>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</si>
  <si>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</si>
  <si>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</si>
  <si>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</si>
  <si>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</si>
  <si>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</si>
  <si>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</si>
  <si>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</si>
  <si>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</si>
  <si>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</si>
  <si>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</si>
  <si>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</si>
  <si>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</si>
  <si>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</si>
  <si>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</si>
  <si>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</si>
  <si>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</si>
  <si>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</si>
  <si>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</si>
  <si>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</si>
  <si>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</si>
  <si>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</si>
  <si>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</si>
  <si>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</si>
  <si>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</si>
  <si>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</si>
  <si>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</si>
  <si>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</si>
  <si>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</si>
  <si>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</si>
  <si>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</si>
  <si>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</si>
  <si>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</si>
  <si>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</si>
  <si>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</si>
  <si>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</si>
  <si>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</si>
  <si>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</si>
  <si>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</si>
  <si>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</si>
  <si>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</si>
  <si>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</si>
  <si>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</si>
  <si>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</si>
  <si>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</si>
  <si>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</si>
  <si>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</si>
  <si>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</si>
  <si>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</si>
  <si>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</si>
  <si>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</si>
  <si>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</si>
  <si>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</si>
  <si>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</si>
  <si>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</si>
  <si>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</si>
  <si>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</si>
  <si>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</si>
  <si>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</si>
  <si>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</si>
  <si>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</si>
  <si>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</si>
  <si>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</si>
  <si>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</si>
  <si>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</si>
  <si>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</si>
  <si>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</si>
  <si>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</si>
  <si>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</si>
  <si>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</si>
  <si>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</si>
  <si>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</si>
  <si>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</si>
  <si>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</si>
  <si>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</si>
  <si>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</si>
  <si>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</si>
  <si>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</si>
  <si>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</si>
  <si>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</si>
  <si>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</si>
  <si>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</si>
  <si>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</si>
  <si>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</si>
  <si>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</si>
  <si>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</si>
  <si>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</si>
  <si>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</si>
  <si>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</si>
  <si>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</si>
  <si>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</si>
  <si>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</si>
  <si>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</si>
  <si>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</si>
  <si>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</si>
  <si>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</si>
  <si>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</si>
  <si>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</si>
  <si>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</si>
  <si>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</si>
  <si>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</si>
  <si>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</si>
  <si>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</si>
  <si>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</si>
  <si>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</si>
  <si>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</si>
  <si>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</si>
  <si>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</si>
  <si>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</si>
  <si>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</si>
  <si>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</si>
  <si>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</si>
  <si>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</si>
  <si>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</si>
  <si>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</si>
  <si>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</si>
  <si>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</si>
  <si>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</si>
  <si>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</si>
  <si>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</si>
  <si>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</si>
  <si>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</si>
  <si>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</si>
  <si>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</si>
  <si>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</si>
  <si>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</si>
  <si>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</si>
  <si>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</si>
  <si>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</si>
  <si>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</si>
  <si>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</si>
  <si>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</si>
  <si>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</si>
  <si>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</si>
  <si>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</si>
  <si>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</si>
  <si>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</si>
  <si>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</si>
  <si>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</si>
  <si>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</si>
  <si>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</si>
  <si>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</si>
  <si>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</si>
  <si>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</si>
  <si>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</si>
  <si>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</si>
  <si>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</si>
  <si>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</si>
  <si>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</si>
  <si>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</si>
  <si>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</si>
  <si>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</si>
  <si>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</si>
  <si>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</si>
  <si>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</si>
  <si>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</si>
  <si>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</si>
  <si>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</si>
  <si>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</si>
  <si>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</si>
  <si>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</si>
  <si>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</si>
  <si>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</si>
  <si>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</si>
  <si>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</si>
  <si>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</si>
  <si>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</si>
  <si>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</si>
  <si>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</si>
  <si>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</si>
  <si>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</si>
  <si>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</si>
  <si>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</si>
  <si>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</si>
  <si>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</si>
  <si>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</si>
  <si>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</si>
  <si>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</si>
  <si>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</si>
  <si>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</si>
  <si>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29/10/2025 1:51 pm</t>
  </si>
  <si>
    <t xml:space="preserve">team need 30 mins </t>
  </si>
  <si>
    <t>29/10/2025 2:07 pm</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</si>
  <si>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</si>
  <si>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</si>
  <si>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</si>
  <si>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</si>
  <si>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</si>
  <si>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PCM-20251029-00001554</t>
  </si>
  <si>
    <t>EM team on the way need 50 Min</t>
  </si>
  <si>
    <t>No PCM</t>
  </si>
  <si>
    <t>EM team on the way to saving rymk0729</t>
  </si>
  <si>
    <t xml:space="preserve">EM team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</si>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</sst>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1" totalsRowShown="0" headerRowDxfId="48" dataDxfId="47" headerRowBorderDxfId="45" tableBorderDxfId="46" totalsRowBorderDxfId="44">
  <autoFilter ref="A1:L17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296.64936956018209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3.043437499582069E-2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45959.597795486108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45959.597795486108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45959.597795486108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45959.597795486108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45959.597795486108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45959.597795486108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45959.597795486108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45959.597795486108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45959.597795486108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45959.597795486108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45959.597795486108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45959.597795486108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45959.597795486108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45959.597795486108</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45959.597795486108</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45959.59779537037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45959.59779537037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45959.59779537037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45959.59779537037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45959.59779537037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45959.59779537037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45959.59779537037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45959.59779537037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45959.59779537037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45959.59779537037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45959.59779537037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45959.59779537037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45959.59779537037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45959.59779537037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45959.59779537037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45959.59779537037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45959.59779537037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45959.59779537037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45959.59779537037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45959.59779537037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45959.59779537037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45959.59779537037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45959.59779537037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45959.59779537037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45959.59779537037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45959.59779537037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45959.59779537037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45959.59779537037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45959.59779537037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45959.59779537037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45959.59779537037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45959.59779537037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45959.59779537037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45959.59779537037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45959.59779537037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45959.59779537037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45959.59779537037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45959.59779537037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45959.59779537037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45959.59779537037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45959.59779537037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45959.59779537037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45959.59779537037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45959.59779537037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45959.59779537037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45959.59779537037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45959.59779537037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45959.59779537037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45959.59779537037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45959.59779537037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45959.59779537037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45959.59779537037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45959.59779537037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45959.59779537037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45959.59779537037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45959.59779537037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45959.59779537037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45959.59779537037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45959.59779537037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45959.59779537037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45959.59779537037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45959.59779537037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45959.59779537037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45959.59779537037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45959.59779537037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45959.59779537037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45959.59779537037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45959.59779537037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45959.59779537037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45959.59779537037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45959.59779537037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45959.59779537037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45959.59779537037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45959.59779537037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45959.59779537037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45959.59779537037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45959.59779537037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45959.59779537037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45959.59779537037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45959.59779537037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45959.59779537037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45959.59779537037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45959.59779537037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45959.59779537037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45959.59779537037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45959.59779537037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45959.59779537037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45959.59779537037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45959.59779537037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45959.59779537037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45959.59779537037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45959.59779537037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45959.59779537037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45959.59779537037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45959.59779537037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45959.59779537037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45959.59779537037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45959.59779537037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45959.59779537037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45959.59779537037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45959.59779537037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45959.59779537037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45959.59779537037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45959.59779537037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45959.59779537037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45959.59779537037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45959.59779537037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45959.59779537037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45959.59779537037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45959.59779537037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45959.59779537037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45959.59779537037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45959.59779537037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45959.59779537037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45959.59779537037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45959.59779537037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45959.59779537037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45959.59779537037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45959.59779537037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45959.59779537037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45959.59779537037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45959.59779537037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45959.59779537037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45959.59779537037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45959.59779537037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45959.59779537037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45959.59779537037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45959.59779537037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45959.59779537037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45959.59779537037</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45959.59779537037</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45959.59779537037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1DCA3A6B-99EF-4098-8A43-7DEA5ECBADD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134.59795752314676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0.85571203703875653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45959.59779537037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45959.59779537037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45959.59779537037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45959.59779537037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45959.59779537037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45959.59779537037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45959.59779537037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45959.59779537037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45959.59779537037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45959.59779537037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45959.59779537037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45959.59779537037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45959.59779537037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45959.59779537037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45959.59779537037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45959.59779537037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45959.59779537037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45959.59779537037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45959.59779537037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45959.59779537037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45959.59779537037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45959.59779537037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45959.59779537037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45959.59779537037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45959.59779537037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45959.59779537037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45959.59779537037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45959.59779537037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45959.59779537037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45959.59779537037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45959.59779537037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45959.59779537037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45959.59779537037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45959.59779537037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45959.59779537037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45959.59779537037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45959.59779537037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45959.59779537037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45959.59779537037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45959.59779537037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45959.59779537037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45959.59779537037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45959.59779537037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45959.59779537037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45959.59779537037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45959.59779537037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45959.59779537037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45959.59779537037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45959.59779537037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45959.59779537037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45959.59779537037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45959.59779537037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45959.59779537037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45959.59779537037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45959.59779537037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45959.59779537037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45959.59779537037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45959.59779537037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45959.59779537037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45959.59779537037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45959.59779537037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45959.59779537037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45959.59779537037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45959.59779537037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45959.59779537037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45959.59779537037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45959.59779537037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45959.59779537037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45959.59779537037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45959.59779537037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45959.59779537037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45959.59779537037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45959.59779537037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45959.59779537037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45959.59779537037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45959.59779537037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45959.59779537037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45959.59779537037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45959.59779537037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45959.59779537037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45959.59779537037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45959.59779537037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45959.59779537037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45959.59779537037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45959.59779537037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45959.59779537037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45959.59779537037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45959.59779537037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45959.59779537037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45959.59779537037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45959.59779537037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45959.59779537037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45959.59779537037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45959.59779537037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45959.59779537037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45959.59779537037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45959.59779537037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45959.59779537037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45959.59779537037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45959.59779537037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45959.59779537037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45959.59779537037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45959.59779537037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45959.59779537037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45959.59779537037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45959.59779537037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45959.59779537037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45959.59779537037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45959.59779537037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45959.59779537037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45959.59779537037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45959.59779537037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45959.59779537037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45959.59779537037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45959.59779537037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45959.59779537037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45959.59779537037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45959.59779537037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45959.59779537037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45959.59779537037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45959.59779537037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45959.59779537037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45959.59779537037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45959.59779537037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45959.59779537037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45959.59779537037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45959.59779537037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45959.59779537037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45959.59779537037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45959.59779537037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45959.59779537037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45959.59779537037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45959.59779537037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45959.59779537037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45959.59779537037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45959.59779537037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45959.59779537037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45959.59779537037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45959.59779537037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45959.59779537037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45959.59779537037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45959.59779537037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45959.59779537037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45959.59779537037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45959.59779537037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45959.59779537037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45959.59779537037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45959.59779537037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45959.59779537037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45959.59779537037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45959.59779537037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45959.59779537037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45959.59779537037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45959.59779537037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45959.59779537037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45959.59779537037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45959.59779537037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45959.59779537037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45959.59779537037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45959.59779537037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45959.59779537037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45959.59779537037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45959.59779537037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45959.59779537037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45959.59779537037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45959.59779537037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45959.59779537037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45959.59779537037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45959.59779537037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45959.59779537037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45959.59779537037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45959.59779537037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45959.59779537037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45959.59779537037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45959.59779537037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45959.59779537037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45959.59779537037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45959.59779537037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45959.59779537037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45959.59779537037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45959.59779537037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45959.59779537037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45959.59779537037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t="s">
        <v>39110</v>
      </c>
      <c r="G2" s="21" t="str">
        <f ca="1">IFERROR(NOW()-F2,"-")</f>
        <v>-</v>
      </c>
      <c r="H2" s="22">
        <v>45959.572164351855</v>
      </c>
      <c r="I2" s="19" t="str">
        <f>IFERROR(VLOOKUP(D2,DB!A:F,6,0),"")</f>
        <v>SCECO</v>
      </c>
      <c r="J2" s="18" t="str">
        <f>IFERROR(VLOOKUP(D2,DB!A:G,7,0),"")</f>
        <v>Dead</v>
      </c>
      <c r="K2" s="46" t="s">
        <v>39111</v>
      </c>
      <c r="L2" s="23" t="str">
        <f>IFERROR(VLOOKUP(D2,DB!A:I,9,0),"")</f>
        <v>Latis</v>
      </c>
    </row>
    <row r="3" spans="1:13" ht="15" customHeight="1">
      <c r="A3" s="19"/>
      <c r="B3" s="63" t="str">
        <f>IFERROR(VLOOKUP(D3,DB!A:K,11,0),"")</f>
        <v>R3</v>
      </c>
      <c r="C3" s="18"/>
      <c r="D3" s="18" t="s">
        <v>24181</v>
      </c>
      <c r="E3" s="18"/>
      <c r="F3" s="20" t="s">
        <v>39112</v>
      </c>
      <c r="G3" s="21" t="str">
        <f ca="1">IFERROR(NOW()-F3,"-")</f>
        <v>-</v>
      </c>
      <c r="H3" s="22">
        <v>45959.581747685188</v>
      </c>
      <c r="I3" s="19" t="str">
        <f>IFERROR(VLOOKUP(D3,DB!A:F,6,0),"")</f>
        <v>SCECO</v>
      </c>
      <c r="J3" s="18" t="str">
        <f>IFERROR(VLOOKUP(D3,DB!A:G,7,0),"")</f>
        <v>Dead+Dead</v>
      </c>
      <c r="K3" s="46" t="s">
        <v>39113</v>
      </c>
      <c r="L3" s="23" t="str">
        <f>IFERROR(VLOOKUP(D3,DB!A:I,9,0),"")</f>
        <v>Latis</v>
      </c>
    </row>
    <row r="4" spans="1:13" ht="15" customHeight="1">
      <c r="A4" s="19"/>
      <c r="B4" s="63" t="str">
        <f>IFERROR(VLOOKUP(D4,DB!A:K,11,0),"")</f>
        <v/>
      </c>
      <c r="C4" s="18"/>
      <c r="D4" s="63"/>
      <c r="E4" s="18"/>
      <c r="F4" s="20"/>
      <c r="G4" s="21">
        <f ca="1">IFERROR(NOW()-F4,"-")</f>
        <v>45959.59779537037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45959.597795486108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45959.597795486108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45959.597795486108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45959.597795486108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45959.597795486108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45959.597795486108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45959.597795486108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45959.597795486108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45959.597795486108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45959.597795486108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45959.597795486108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45959.597795486108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45959.597795486108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45959.597795486108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45959.597795486108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45959.597795486108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45959.597795486108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45959.597795486108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45959.597795486108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45959.597795486108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45959.597795486108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45959.597795486108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45959.597795486108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45959.597795486108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45959.597795486108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45959.597795486108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45959.597795486108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45959.597795486108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45959.597795486108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45959.597795486108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45959.597795486108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45959.597795486108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45959.597795486108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45959.597795486108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45959.597795486108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45959.597795486108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45959.597795486108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45959.597795486108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45959.597795486108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45959.597795486108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45959.597795486108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45959.597795486108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45959.597795486108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45959.597795486108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45959.597795486108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45959.597795486108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45959.597795486108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45959.597795486108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45959.597795486108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45959.597795486108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45959.597795486108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45959.597795486108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45959.597795486108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45959.597795486108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45959.597795486108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45959.597795486108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45959.597795486108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45959.597795486108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45959.597795486108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45959.597795486108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45959.597795486108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45959.597795486108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45959.597795486108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45959.597795486108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45959.597795486108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45959.597795486108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45959.597795486108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45959.597795486108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45959.597795486108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45959.597795486108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45959.597795486108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45959.597795486108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45959.597795486108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45959.597795486108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45959.597795486108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45959.597795486108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45959.597795486108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45959.597795486108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45959.597795486108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45959.597795486108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45959.597795486108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45959.597795486108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45959.597795486108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45959.597795486108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45959.597795486108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45959.597795486108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45959.597795486108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45959.597795486108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45959.597795486108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45959.597795486108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45959.597795486108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45959.597795486108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45959.597795486108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45959.597795486108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45959.597795486108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45959.597795486108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45959.597795486108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45959.597795486108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45959.597795486108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45959.597795486108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45959.597795486108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45959.597795486108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45959.597795486108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45959.597795486108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45959.597795486108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45959.597795486108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45959.597795486108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45959.597795486108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45959.597795486108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45959.597795486108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45959.597795486108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45959.597795486108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45959.597795486108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45959.597795486108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45959.597795486108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45959.597795486108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45959.597795486108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45959.597795486108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45959.597795486108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45959.597795486108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45959.597795486108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45959.597795486108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45959.597795486108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45959.597795486108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45959.597795486108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45959.597795486108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45959.597795486108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45959.597795486108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45959.597795486108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45959.597795486108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45959.597795486108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45959.597795486108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45959.597795486108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45959.597795486108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45959.597795486108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45959.597795486108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45959.597795486108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45959.597795486108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45959.597795486108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45959.597795486108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45959.597795486108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45959.597795486108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45959.597795486108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45959.597795486108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45959.597795486108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45959.597795486108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45959.597795486108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45959.597795486108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45959.597795486108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45959.597795486108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45959.597795486108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45959.597795486108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45959.597795486108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45959.597795486108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45959.597795486108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45959.597795486108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45959.597795486108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45959.597795486108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45959.597795486108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45959.597795486108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45959.597795486108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45959.597795486108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45959.597795486108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45959.597795486108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45959.597795486108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45959.597795486108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45959.597795486108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45959.597795486108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45959.597795486108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45959.597795486108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45959.597795486108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45959.597795486108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45959.597795486108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45959.597795486108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45959.597795486108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45959.597795486108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45959.597795486108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45959.597795486108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45959.597795486108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45959.597795486108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45959.597795486108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45959.597795486108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45959.597795486108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45959.597795486108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45959.597795486108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45959.597795486108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45959.597795486108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45959.597795486108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45959.597795486108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45959.597795486108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45959.597795486108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45959.597795486108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45959.597795486108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45959.597795486108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45959.597795486108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45959.597795486108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45959.597795486108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45959.597795486108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45959.597795486108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45959.597795486108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45959.597795486108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45959.597795486108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45959.597795486108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45959.597795486108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45959.597795486108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45959.597795486108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45959.597795486108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45959.597795486108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45959.597795486108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45959.597795486108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45959.597795486108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45959.597795486108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45959.597795486108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45959.597795486108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45959.597795486108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45959.597795486108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45959.597795486108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45959.597795486108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45959.597795486108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45959.597795486108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45959.597795486108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45959.597795486108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45959.597795486108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45959.597795486108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45959.597795486108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45959.597795486108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45959.597795486108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45959.597795486108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45959.597795486108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45959.597795486108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45959.597795486108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45959.597795486108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45959.597795486108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45959.597795486108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45959.597795486108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45959.597795486108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45959.597795486108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45959.597795486108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45959.597795486108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45959.597795486108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45959.597795486108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45959.597795486108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45959.597795486108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45959.597795486108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45959.597795486108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45959.597795486108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45959.597795486108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45959.597795486108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45959.597795486108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45959.597795486108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45959.597795486108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45959.597795486108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45959.597795486108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45959.597795486108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45959.597795486108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45959.597795486108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45959.597795486108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45959.597795486108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45959.597795486108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45959.597795486108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45959.597795486108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45959.597795486108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45959.597795486108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45959.597795486108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45959.597795486108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45959.597795486108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45959.597795486108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45959.597795486108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45959.597795486108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45959.597795486108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45959.597795486108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45959.597795486108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45959.597795486108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45959.597795486108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45959.597795486108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45959.597795486108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45959.597795486108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45959.597795486108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45959.597795486108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45959.597795486108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45959.597795486108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45959.597795486108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45959.597795486108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45959.597795486108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45959.597795486108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45959.597795486108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45959.597795486108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45959.597795486108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45959.597795486108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45959.597795486108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45959.597795486108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45959.597795486108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45959.597795486108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45959.597795486108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45959.597795486108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45959.597795486108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45959.597795486108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45959.597795486108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45959.597795486108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45959.597795486108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45959.597795486108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45959.597795486108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45959.597795486108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45959.597795486108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45959.597795486108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45959.597795486108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45959.597795486108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45959.597795486108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45959.597795486108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45959.597795486108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45959.597795486108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45959.597795486108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45959.597795486108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45959.597795486108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45959.597795486108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45959.597795486108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45959.597795486108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45959.597795486108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45959.597795486108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45959.597795486108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45959.597795486108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45959.597795486108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45959.597795486108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45959.597795486108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45959.597795486108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45959.597795486108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45959.597795486108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45959.597795486108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45959.597795486108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45959.597795486108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45959.597795486108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45959.597795486108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45959.597795486108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45959.597795486108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45959.597795486108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45959.597795486108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45959.597795486108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45959.597795486108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45959.597795486108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45959.597795486108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45959.597795486108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45959.597795486108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45959.597795486108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45959.597795486108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45959.597795486108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45959.597795486108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45959.597795486108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45959.597795486108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45959.597795486108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45959.597795486108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45959.597795486108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45959.597795486108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45959.597795486108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45959.597795486108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45959.597795486108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45959.597795486108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45959.597795486108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45959.597795486108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45959.597795486108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45959.597795486108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45959.597795486108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45959.597795486108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45959.597795486108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45959.597795486108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45959.597795486108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45959.597795486108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45959.597795486108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45959.597795486108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45959.597795486108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45959.597795486108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45959.597795486108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45959.597795486108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45959.597795486108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45959.597795486108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45959.597795486108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45959.597795486108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45959.597795486108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45959.597795486108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45959.597795486108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45959.597795486108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45959.597795486108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45959.597795486108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45959.597795486108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45959.597795486108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45959.597795486108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45959.597795486108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45959.597795486108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45959.597795486108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45959.597795486108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45959.597795486108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45959.597795486108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45959.597795486108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45959.597795486108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45959.597795486108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45959.597795486108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45959.597795486108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45959.597795486108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45959.597795486108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45959.597795486108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45959.597795486108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45959.597795486108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45959.597795486108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45959.597795486108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45959.597795486108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45959.597795486108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45959.597795486108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45959.597795486108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45959.597795486108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45959.597795486108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45959.597795486108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45959.597795486108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45959.597795486108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45959.597795486108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45959.597795486108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45959.597795486108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45959.597795486108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45959.597795486108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45959.597795486108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45959.597795486108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45959.597795486108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45959.597795486108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45959.597795486108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45959.597795486108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45959.597795486108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45959.597795486108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45959.597795486108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45959.597795486108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45959.597795486108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45959.597795486108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45959.597795486108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45959.597795486108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45959.597795486108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45959.597795486108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45959.597795486108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45959.597795486108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45959.597795486108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45959.597795486108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45959.597795486108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45959.597795486108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45959.597795486108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45959.597795486108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45959.597795486108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45959.597795486108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45959.597795486108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45959.597795486108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45959.597795486108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45959.597795486108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45959.597795486108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45959.597795486108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45959.597795486108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45959.597795486108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45959.597795486108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45959.597795486108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45959.597795486108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45959.597795486108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45959.597795486108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45959.597795486108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45959.597795486108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45959.597795486108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45959.597795486108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45959.597795486108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45959.597795486108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45959.597795486108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45959.597795486108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45959.597795486108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45959.597795486108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45959.597795486108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45959.597795486108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45959.597795486108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45959.597795486108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45959.597795486108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45959.597795486108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45959.597795486108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45959.597795486108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45959.597795486108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45959.597795486108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45959.597795486108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45959.597795486108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45959.597795486108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45959.597795486108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45959.597795486108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45959.597795486108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45959.597795486108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45959.597795486108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45959.597795486108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45959.597795486108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45959.597795486108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45959.597795486108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45959.597795486108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45959.597795486108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45959.597795486108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45959.597795486108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45959.597795486108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45959.597795486108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45959.597795486108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45959.597795486108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45959.597795486108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45959.597795486108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45959.597795486108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45959.597795486108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45959.597795486108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45959.597795486108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45959.597795486108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45959.597795486108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45959.597795486108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45959.597795486108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45959.597795486108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45959.597795486108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45959.597795486108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45959.597795486108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45959.597795486108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45959.597795486108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45959.597795486108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45959.597795486108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45959.597795486108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45959.597795486108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45959.597795486108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45959.597795486108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45959.597795486108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45959.597795486108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45959.597795486108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45959.597795486108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45959.597795486108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45959.597795486108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45959.597795486108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45959.597795486108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45959.597795486108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45959.597795486108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45959.597795486108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45959.597795486108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45959.597795486108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45959.597795486108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45959.597795486108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45959.597795486108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45959.597795486108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45959.597795486108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45959.597795486108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45959.597795486108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45959.597795486108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45959.597795486108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45959.597795486108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45959.597795486108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45959.597795486108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45959.597795486108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45959.597795486108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45959.597795486108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45959.597795486108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45959.597795486108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45959.597795486108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45959.597795486108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45959.597795486108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45959.597795486108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45959.597795486108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45959.597795486108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45959.597795486108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45959.597795486108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45959.597795486108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45959.597795486108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45959.597795486108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45959.597795486108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45959.597795486108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45959.597795486108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45959.597795486108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45959.597795486108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45959.597795486108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45959.597795486108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45959.597795486108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45959.597795486108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45959.597795486108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45959.597795486108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45959.597795486108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45959.597795486108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45959.597795486108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45959.597795486108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45959.597795486108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45959.597795486108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45959.597795486108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45959.597795486108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45959.597795486108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45959.597795486108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45959.597795486108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45959.597795486108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45959.597795486108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45959.597795486108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45959.597795486108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45959.597795486108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45959.597795486108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45959.597795486108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45959.597795486108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45959.597795486108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45959.597795486108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45959.597795486108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45959.597795486108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45959.597795486108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45959.597795486108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45959.597795486108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45959.597795486108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45959.597795486108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45959.597795486108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45959.597795486108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45959.597795486108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45959.597795486108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45959.597795486108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45959.597795486108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45959.597795486108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45959.597795486108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45959.597795486108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45959.597795486108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45959.597795486108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45959.597795486108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45959.597795486108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45959.597795486108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45959.597795486108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45959.597795486108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45959.597795486108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45959.597795486108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45959.597795486108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45959.597795486108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45959.597795486108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45959.597795486108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45959.597795486108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45959.597795486108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45959.597795486108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45959.597795486108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45959.597795486108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45959.597795486108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45959.597795486108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45959.597795486108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45959.597795486108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45959.597795486108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45959.597795486108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45959.597795486108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45959.597795486108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45959.597795486108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45959.597795486108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45959.597795486108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45959.597795486108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45959.597795486108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45959.597795486108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45959.597795486108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45959.597795486108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45959.597795486108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45959.597795486108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45959.597795486108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45959.597795486108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45959.597795486108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45959.597795486108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45959.597795486108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45959.597795486108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45959.597795486108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45959.597795486108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45959.597795486108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45959.597795486108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45959.597795486108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45959.597795486108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45959.597795486108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45959.597795486108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45959.597795486108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45959.597795486108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45959.597795486108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45959.597795486108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45959.597795486108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45959.597795486108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45959.597795486108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45959.597795486108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45959.597795486108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45959.597795486108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45959.597795486108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45959.597795486108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45959.597795486108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45959.597795486108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45959.597795486108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45959.597795486108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45959.597795486108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45959.597795486108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45959.597795486108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45959.597795486108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45959.597795486108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45959.597795486108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45959.597795486108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45959.597795486108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45959.597795486108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45959.597795486108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45959.597795486108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45959.597795486108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45959.597795486108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45959.597795486108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45959.597795486108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45959.597795486108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45959.597795486108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45959.597795486108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45959.597795486108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45959.597795486108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45959.597795486108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45959.597795486108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45959.597795486108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45959.597795486108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45959.597795486108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45959.597795486108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45959.597795486108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45959.597795486108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45959.597795486108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45959.597795486108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45959.597795486108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45959.597795486108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45959.597795486108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45959.597795486108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45959.597795486108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45959.597795486108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45959.597795486108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45959.597795486108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45959.597795486108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45959.597795486108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45959.597795486108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45959.597795486108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45959.597795486108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45959.597795486108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45959.597795486108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45959.597795486108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45959.597795486108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45959.597795486108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45959.597795486108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45959.597795486108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45959.597795486108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45959.597795486108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45959.597795486108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45959.597795486108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45959.597795486108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45959.597795486108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45959.597795486108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45959.597795486108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45959.597795486108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45959.597795486108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45959.597795486108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45959.597795486108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45959.597795486108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45959.597795486108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45959.597795486108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45959.597795486108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45959.597795486108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45959.597795486108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45959.597795486108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45959.597795486108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45959.597795486108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45959.597795486108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45959.597795486108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45959.597795486108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45959.597795486108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45959.597795486108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45959.597795486108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45959.597795486108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45959.597795486108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45959.597795486108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45959.597795486108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45959.597795486108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45959.597795486108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45959.597795486108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45959.597795486108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45959.597795486108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45959.597795486108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45959.597795486108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45959.597795486108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45959.597795486108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45959.597795486108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45959.597795486108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45959.597795486108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45959.597795486108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45959.597795486108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45959.597795486108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45959.597795486108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45959.597795486108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45959.597795486108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45959.597795486108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45959.597795486108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45959.597795486108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45959.597795486108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45959.597795486108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45959.597795486108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45959.597795486108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45959.597795486108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45959.597795486108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45959.597795486108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45959.597795486108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45959.597795486108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45959.597795486108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45959.597795486108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45959.597795486108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45959.597795486108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45959.597795486108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45959.597795486108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45959.597795486108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45959.597795486108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45959.597795486108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45959.597795486108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45959.597795486108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45959.597795486108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45959.597795486108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45959.597795486108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45959.597795486108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45959.597795486108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45959.597795486108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45959.597795486108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45959.597795486108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45959.597795486108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45959.597795486108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45959.597795486108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45959.597795486108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45959.597795486108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45959.597795486108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45959.597795486108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45959.597795486108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45959.597795486108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45959.597795486108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45959.597795486108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45959.597795486108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45959.597795486108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45959.597795486108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45959.597795486108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45959.597795486108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45959.597795486108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45959.597795486108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45959.597795486108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45959.597795486108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45959.597795486108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45959.597795486108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45959.597795486108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45959.597795486108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45959.597795486108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45959.597795486108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45959.597795486108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45959.597795486108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45959.597795486108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45959.597795486108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45959.597795486108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45959.597795486108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45959.597795486108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45959.597795486108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45959.597795486108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45959.597795486108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45959.597795486108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45959.597795486108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45959.597795486108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45959.597795486108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45959.597795486108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45959.597795486108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45959.597795486108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45959.597795486108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45959.597795486108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45959.597795486108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45959.597795486108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45959.597795486108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45959.597795486108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45959.597795486108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45959.597795486108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45959.597795486108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45959.597795486108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45959.597795486108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45959.597795486108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45959.597795486108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45959.597795486108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45959.597795486108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45959.597795486108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45959.597795486108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45959.597795486108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45959.597795486108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45959.597795486108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45959.597795486108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45959.597795486108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45959.597795486108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45959.597795486108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45959.597795486108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45959.597795486108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45959.597795486108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45959.597795486108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45959.597795486108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45959.597795486108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45959.597795486108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45959.597795486108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45959.597795486108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45959.597795486108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45959.597795486108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45959.597795486108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45959.597795486108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45959.597795486108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45959.597795486108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45959.597795486108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45959.597795486108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45959.597795486108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45959.597795486108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45959.597795486108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45959.597795486108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45959.597795486108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45959.597795486108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45959.597795486108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45959.597795486108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45959.597795486108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45959.597795486108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45959.597795486108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45959.597795486108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45959.597795486108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45959.597795486108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45959.597795486108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45959.597795486108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45959.597795486108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45959.597795486108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45959.597795486108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45959.597795486108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45959.597795486108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45959.597795486108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45959.597795486108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45959.597795486108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45959.597795486108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45959.597795486108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45959.597795486108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45959.597795486108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45959.597795486108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45959.597795486108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45959.597795486108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45959.597795486108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45959.597795486108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45959.597795486108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45959.597795486108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45959.597795486108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45959.597795486108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45959.597795486108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45959.597795486108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45959.597795486108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45959.597795486108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45959.597795486108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45959.597795486108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45959.597795486108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45959.597795486108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45959.597795486108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45959.597795486108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45959.597795486108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45959.597795486108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45959.597795486108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45959.597795486108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45959.597795486108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45959.597795486108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45959.597795486108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45959.597795486108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45959.597795486108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45959.597795486108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45959.597795486108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45959.597795486108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45959.597795486108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45959.597795486108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45959.597795486108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45959.597795486108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45959.597795486108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45959.597795486108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45959.597795486108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45959.597795486108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45959.597795486108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45959.597795486108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45959.597795486108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45959.597795486108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45959.597795486108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45959.597795486108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45959.597795486108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45959.597795486108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45959.597795486108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45959.597795486108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45959.597795486108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45959.597795486108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45959.597795486108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45959.597795486108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45959.597795486108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45959.597795486108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45959.597795486108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45959.597795486108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45959.597795486108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45959.597795486108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45959.597795486108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45959.597795486108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45959.597795486108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45959.597795486108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45959.597795486108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45959.597795486108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45959.597795486108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45959.597795486108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45959.597795486108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45959.597795486108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45959.597795486108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45959.597795486108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45959.597795486108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45959.597795486108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45959.597795486108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45959.597795486108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45959.597795486108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45959.597795486108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45959.597795486108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45959.597795486108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45959.597795486108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45959.597795486108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45959.597795486108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45959.597795486108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45959.597795486108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45959.597795486108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45959.597795486108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45959.597795486108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45959.597795486108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45959.597795486108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45959.597795486108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45959.597795486108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45959.597795486108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45959.597795486108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45959.597795486108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45959.597795486108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45959.597795486108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45959.597795486108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45959.597795486108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45959.597795486108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45959.597795486108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45959.597795486108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45959.597795486108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45959.597795486108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45959.597795486108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45959.597795486108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45959.597795486108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45959.597795486108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45959.597795486108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45959.597795486108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45959.597795486108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45959.597795486108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45959.597795486108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45959.597795486108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45959.597795486108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45959.597795486108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45959.597795486108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45959.597795486108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45959.597795486108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45959.597795486108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45959.597795486108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45959.597795486108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45959.597795486108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45959.597795486108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45959.597795486108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45959.597795486108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45959.597795486108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45959.597795486108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45959.597795486108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45959.597795486108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45959.597795486108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45959.597795486108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45959.597795486108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45959.597795486108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45959.597795486108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45959.597795486108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45959.597795486108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45959.597795486108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45959.597795486108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45959.597795486108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45959.597795486108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45959.597795486108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45959.597795486108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45959.597795486108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45959.597795486108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45959.597795486108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45959.597795486108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45959.597795486108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45959.597795486108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45959.597795486108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45959.597795486108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45959.597795486108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45959.597795486108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45959.597795486108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45959.597795486108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45959.597795486108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45959.597795486108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45959.597795486108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45959.597795486108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45959.597795486108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45959.597795486108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45959.597795486108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45959.597795486108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45959.597795486108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45959.597795486108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45959.597795486108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45959.597795486108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45959.597795486108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45959.597795486108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45959.597795486108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45959.597795486108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45959.597795486108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45959.597795486108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45959.597795486108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45959.597795486108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45959.597795486108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45959.597795486108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45959.597795486108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45959.597795486108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45959.597795486108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45959.597795486108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45959.597795486108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45959.597795486108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45959.597795486108</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1"/>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256.11707789351203</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94" t="s">
        <v>28974</v>
      </c>
      <c r="E3" s="98" t="s">
        <v>39021</v>
      </c>
      <c r="F3" s="123">
        <v>45959.581006944441</v>
      </c>
      <c r="G3" s="124">
        <f ca="1">IFERROR(NOW()-F3,"")</f>
        <v>1.6788541666755918E-2</v>
      </c>
      <c r="H3" s="123">
        <v>45959.359988425924</v>
      </c>
      <c r="I3" s="119" t="str">
        <f>IFERROR(VLOOKUP(D3,DB!A:F,6,0),"")</f>
        <v>SCECO</v>
      </c>
      <c r="J3" s="119" t="str">
        <f>IFERROR(VLOOKUP(D3,DB!A:G,7,0),"")</f>
        <v>Weak</v>
      </c>
      <c r="K3" s="125" t="s">
        <v>39117</v>
      </c>
      <c r="L3" s="121" t="str">
        <f>IFERROR(VLOOKUP(D3,DB!A:I,9,0),"")</f>
        <v>Latis</v>
      </c>
    </row>
    <row r="4" spans="1:16" ht="15" customHeight="1">
      <c r="A4" s="119" t="s">
        <v>39118</v>
      </c>
      <c r="B4" s="119" t="str">
        <f>IFERROR(VLOOKUP(D4,DB!A:K,11,0),"")</f>
        <v>R4</v>
      </c>
      <c r="C4" s="120">
        <v>1</v>
      </c>
      <c r="D4" s="121" t="s">
        <v>35921</v>
      </c>
      <c r="E4" s="98" t="s">
        <v>39021</v>
      </c>
      <c r="F4" s="123">
        <v>45959.535636574074</v>
      </c>
      <c r="G4" s="124">
        <f ca="1">IFERROR(NOW()-F4,"")</f>
        <v>6.2158912034647074E-2</v>
      </c>
      <c r="H4" s="123">
        <v>45959.529872685183</v>
      </c>
      <c r="I4" s="119" t="str">
        <f>IFERROR(VLOOKUP(D4,DB!A:F,6,0),"")</f>
        <v>Generator-SG</v>
      </c>
      <c r="J4" s="119" t="str">
        <f>IFERROR(VLOOKUP(D4,DB!A:G,7,0),"")</f>
        <v>Dead</v>
      </c>
      <c r="K4" s="125" t="s">
        <v>39119</v>
      </c>
      <c r="L4" s="121" t="str">
        <f>IFERROR(VLOOKUP(D4,DB!A:I,9,0),"")</f>
        <v>Latis</v>
      </c>
    </row>
    <row r="5" spans="1:16" ht="15" customHeight="1">
      <c r="A5" s="119" t="s">
        <v>39120</v>
      </c>
      <c r="B5" s="119" t="str">
        <f>IFERROR(VLOOKUP(D5,DB!A:K,11,0),"")</f>
        <v>R4</v>
      </c>
      <c r="C5" s="120">
        <v>2</v>
      </c>
      <c r="D5" s="94" t="s">
        <v>34421</v>
      </c>
      <c r="E5" s="98" t="s">
        <v>39021</v>
      </c>
      <c r="F5" s="123"/>
      <c r="G5" s="124">
        <f ca="1">IFERROR(NOW()-F5,"")</f>
        <v>45959.597795486108</v>
      </c>
      <c r="H5" s="123">
        <v>45959.508391203701</v>
      </c>
      <c r="I5" s="119" t="str">
        <f>IFERROR(VLOOKUP(D5,DB!A:F,6,0),"")</f>
        <v>SCECO</v>
      </c>
      <c r="J5" s="119" t="str">
        <f>IFERROR(VLOOKUP(D5,DB!A:G,7,0),"")</f>
        <v>Dead</v>
      </c>
      <c r="K5" s="125" t="s">
        <v>39121</v>
      </c>
      <c r="L5" s="121" t="str">
        <f>IFERROR(VLOOKUP(D5,DB!A:I,9,0),"")</f>
        <v>Latis</v>
      </c>
    </row>
    <row r="6" spans="1:16" ht="15" customHeight="1">
      <c r="A6" s="119" t="s">
        <v>39120</v>
      </c>
      <c r="B6" s="119" t="str">
        <f>IFERROR(VLOOKUP(D6,DB!A:K,11,0),"")</f>
        <v>R4</v>
      </c>
      <c r="C6" s="120">
        <v>3</v>
      </c>
      <c r="D6" s="121" t="s">
        <v>35522</v>
      </c>
      <c r="E6" s="98" t="s">
        <v>39021</v>
      </c>
      <c r="F6" s="123"/>
      <c r="G6" s="124">
        <f ca="1">IFERROR(NOW()-F6,"")</f>
        <v>45959.597795486108</v>
      </c>
      <c r="H6" s="123">
        <v>45959.574305555558</v>
      </c>
      <c r="I6" s="119" t="str">
        <f>IFERROR(VLOOKUP(D6,DB!A:F,6,0),"")</f>
        <v>Generator-SG</v>
      </c>
      <c r="J6" s="119" t="str">
        <f>IFERROR(VLOOKUP(D6,DB!A:G,7,0),"")</f>
        <v>Vandalized</v>
      </c>
      <c r="K6" s="125" t="s">
        <v>39122</v>
      </c>
      <c r="L6" s="121" t="str">
        <f>IFERROR(VLOOKUP(D6,DB!A:I,9,0),"")</f>
        <v>Latis</v>
      </c>
    </row>
    <row r="7" spans="1:16" ht="15" customHeight="1">
      <c r="A7" s="119"/>
      <c r="B7" s="119" t="str">
        <f>IFERROR(VLOOKUP(D7,DB!A:K,11,0),"")</f>
        <v/>
      </c>
      <c r="C7" s="120"/>
      <c r="D7" s="121"/>
      <c r="E7" s="122"/>
      <c r="F7" s="123"/>
      <c r="G7" s="124">
        <f ca="1">IFERROR(NOW()-F7,"")</f>
        <v>45959.597795486108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45959.597795486108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45959.597795486108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45959.597795486108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45959.597795486108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45959.597795486108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45959.597795486108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45959.597795486108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45959.597795486108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45959.597795486108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45959.597795486108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45959.597795486108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45959.597795486108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45959.597795486108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45959.597795486108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45959.597795486108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45959.597795486108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45959.597795486108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45959.597795486108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45959.597795486108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45959.597795486108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45959.597795486108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45959.597795486108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45959.597795486108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45959.597795486108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45959.597795486108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45959.597795486108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45959.597795486108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45959.597795486108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45959.597795486108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45959.597795486108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45959.597795486108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45959.597795486108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45959.597795486108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45959.597795486108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45959.597795486108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45959.597795486108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45959.597795486108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45959.597795486108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45959.597795486108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45959.597795486108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45959.597795486108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45959.597795486108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45959.597795486108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45959.597795486108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45959.597795486108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45959.597795486108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45959.597795486108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45959.597795486108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45959.597795486108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45959.597795486108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45959.597795486108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45959.597795486108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45959.597795486108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45959.597795486108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45959.597795486108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45959.597795486108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45959.597795486108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45959.597795486108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45959.597795486108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45959.597795486108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45959.597795486108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45959.597795486108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45959.597795486108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45959.597795486108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45959.597795486108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45959.597795486108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45959.597795486108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45959.597795486108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45959.597795486108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45959.597795486108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45959.597795486108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45959.597795486108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45959.597795486108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45959.597795486108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45959.597795486108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45959.597795486108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45959.597795486108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45959.597795486108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45959.597795486108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45959.597795486108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45959.597795486108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45959.597795486108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45959.597795486108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45959.597795486108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45959.597795486108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45959.597795486108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45959.597795486108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45959.597795486108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45959.597795486108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45959.597795486108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45959.597795486108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45959.597795486108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45959.597795486108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45959.597795486108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45959.597795486108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45959.597795486108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45959.597795486108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45959.597795486108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45959.597795486108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45959.597795486108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45959.597795486108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45959.597795486108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45959.597795486108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45959.597795486108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45959.597795486108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45959.597795486108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45959.597795486108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45959.597795486108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45959.597795486108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45959.597795486108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45959.597795486108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45959.597795486108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45959.597795486108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45959.597795486108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45959.597795486108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45959.597795486108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45959.597795486108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45959.597795486108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45959.597795486108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45959.597795486108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45959.597795486108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45959.597795486108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45959.597795486108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45959.597795486108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45959.597795486108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45959.597795486108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45959.597795486108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45959.597795486108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45959.597795486108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45959.597795486108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45959.597795486108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45959.597795486108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45959.597795486108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45959.597795486108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45959.597795486108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45959.597795486108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45959.597795486108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45959.597795486108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45959.597795486108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45959.597795486108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45959.597795486108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45959.597795486108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45959.597795486108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45959.597795486108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45959.597795486108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45959.597795486108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45959.597795486108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45959.597795486108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45959.597795486108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45959.597795486108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45959.597795486108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45959.597795486108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45959.597795486108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45959.597795486108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45959.597795486108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45959.597795486108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45959.597795486108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45959.597795486108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45959.597795486108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45959.597795486108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45959.597795486108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45959.597795486108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45959.597795486108</v>
      </c>
      <c r="H170" s="123"/>
      <c r="I170" s="119" t="str">
        <f>IFERROR(VLOOKUP(D170,DB!A:F,6,0),"")</f>
        <v/>
      </c>
      <c r="J170" s="119" t="str">
        <f>IFERROR(VLOOKUP(D170,DB!A:G,7,0),"")</f>
        <v/>
      </c>
      <c r="K170" s="125"/>
      <c r="L170" s="121" t="str">
        <f>IFERROR(VLOOKUP(D170,DB!A:I,9,0),"")</f>
        <v/>
      </c>
    </row>
    <row r="171" spans="1:12" ht="15" customHeight="1">
      <c r="A171" s="126"/>
      <c r="B171" s="126" t="str">
        <f>IFERROR(VLOOKUP(D171,DB!A:K,11,0),"")</f>
        <v/>
      </c>
      <c r="C171" s="127"/>
      <c r="D171" s="128"/>
      <c r="E171" s="129"/>
      <c r="F171" s="130"/>
      <c r="G171" s="131">
        <f ca="1">IFERROR(NOW()-F171,"")</f>
        <v>45959.597795486108</v>
      </c>
      <c r="H171" s="130"/>
      <c r="I171" s="126" t="str">
        <f>IFERROR(VLOOKUP(D171,DB!A:F,6,0),"")</f>
        <v/>
      </c>
      <c r="J171" s="126" t="str">
        <f>IFERROR(VLOOKUP(D171,DB!A:G,7,0),"")</f>
        <v/>
      </c>
      <c r="K171" s="132"/>
      <c r="L171" s="128" t="str">
        <f>IFERROR(VLOOKUP(D171,DB!A:I,9,0),"")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67.765735300919914</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33.408918171291589</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10.936684374995821</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c r="E5" s="152"/>
      <c r="F5" s="153"/>
      <c r="G5" s="154">
        <f ca="1">IFERROR(NOW()-F5,"")</f>
        <v>45959.597795486108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45959.597795486108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45959.597795486108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45959.597795486108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45959.597795486108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45959.597795486108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45959.597795486108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45959.597795486108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45959.597795486108</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45959.597795486108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45959.597795486108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45959.597795486108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45959.597795486108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45959.597795486108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45959.597795486108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45959.597795486108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45959.597795486108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45959.597795486108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45959.597795486108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45959.597795486108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45959.597795486108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45959.597795486108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45959.597795486108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45959.597795486108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45959.597795486108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45959.597795486108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45959.597795486108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45959.597795486108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45959.597795486108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45959.597795486108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45959.597795486108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45959.597795486108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45959.597795486108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45959.597795486108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45959.597795486108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45959.597795486108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45959.597795486108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45959.597795486108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45959.597795486108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45959.597795486108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45959.597795486108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45959.597795486108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45959.597795486108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45959.597795486108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45959.597795486108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45959.597795486108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45959.597795486108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45959.597795486108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45959.597795486108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45959.597795486108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45959.597795486108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45959.597795486108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45959.597795486108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45959.597795486108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45959.597795486108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45959.597795486108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45959.597795486108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45959.597795486108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45959.597795486108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45959.597795486108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45959.597795486108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45959.597795486108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45959.597795486108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45959.597795486108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45959.597795486108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45959.597795486108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45959.597795486108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45959.597795486108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45959.597795486108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45959.597795486108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45959.597795486108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45959.597795486108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45959.597795486108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45959.597795486108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45959.597795486108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45959.597795486108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45959.597795486108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45959.597795486108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45959.597795486108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45959.597795486108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45959.597795486108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45959.597795486108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45959.597795486108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45959.597795486108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45959.597795486108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45959.597795486108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45959.597795486108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45959.597795486108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45959.597795486108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45959.597795486108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45959.597795486108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45959.597795486108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45959.597795486108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45959.597795486108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45959.597795486108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45959.597795486108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45959.597795486108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45959.597795486108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45959.597795486108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45959.597795486108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45959.597795486108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45959.597795486108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45959.597795486108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45959.597795486108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45959.597795486108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45959.597795486108</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45959.597795486108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45959.597795486108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45959.597795486108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45959.597795486108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45959.597795486108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45959.597795486108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45959.597795486108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45959.597795486108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45959.597795486108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45959.597795486108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45959.597795486108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45959.597795486108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45959.597795486108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45959.597795486108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45959.597795486108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45959.597795486108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45959.597795486108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45959.597795486108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45959.597795486108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45959.597795486108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45959.597795486108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45959.597795486108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45959.597795486108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45959.597795486108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45959.597795486108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45959.597795486108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45959.597795486108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45959.597795486108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45959.597795486108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45959.597795486108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45959.597795486108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45959.597795486108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45959.597795486108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45959.597795486108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45959.597795486108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45959.597795486108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45959.597795486108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45959.597795486108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45959.597795486108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45959.597795486108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45959.597795486108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45959.597795486108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45959.597795486108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45959.597795486108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45959.597795486108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45959.597795486108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45959.597795486108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45959.597795486108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45959.597795486108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45959.597795486108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45959.597795486108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45959.597795486108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45959.597795486108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45959.597795486108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45959.597795486108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45959.597795486108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45959.597795486108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45959.597795486108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45959.597795486108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45959.597795486108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45959.597795486108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45959.597795486108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45959.597795486108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45959.597795486108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45959.597795486108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45959.597795486108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45959.597795486108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45959.597795486108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45959.597795486108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45959.597795486108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45959.597795486108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45959.597795486108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45959.597795486108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45959.597795486108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45959.597795486108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45959.597795486108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45959.597795486108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45959.597795486108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45959.597795486108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45959.597795486108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45959.597795486108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45959.597795486108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45959.597795486108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45959.597795486108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45959.597795486108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45959.597795486108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45959.597795486108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45959.597795486108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45959.597795486108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45959.597795486108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45959.597795486108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45959.597795486108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45959.597795486108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45959.597795486108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45959.597795486108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45959.597795486108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45959.597795486108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45959.597795486108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45959.597795486108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45959.597795486108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45959.597795486108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45959.597795486108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45959.597795486108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45959.597795486108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45959.597795486108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45959.597795486108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45959.597795486108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45959.597795486108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45959.597795486108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45959.597795486108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45959.597795486108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45959.597795486108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45959.597795486108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45959.597795486108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45959.597795486108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45959.597795486108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45959.597795486108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45959.597795486108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45959.597795486108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45959.597795486108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45959.597795486108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45959.597795486108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45959.597795486108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45959.597795486108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45959.597795486108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45959.597795486108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45959.597795486108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45959.597795486108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45959.597795486108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45959.597795486108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45959.597795486108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45959.597795486108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45959.597795486108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45959.597795486108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45959.597795486108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45959.597795486108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45959.597795486108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45959.597795486108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45959.597795486108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45959.597795486108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45959.597795486108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45959.597795486108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45959.597795486108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45959.597795486108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45959.597795486108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45959.597795486108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45959.597795486108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45959.597795486108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45959.597795486108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45959.597795486108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45959.597795486108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45959.597795486108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45959.597795486108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45959.597795486108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45959.597795486108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45959.597795486108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45959.597795486108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45959.597795486108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45959.597795486108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45959.597795486108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45959.597795486108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45959.597795486108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45959.597795486108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45959.597795486108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45959.597795486108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45959.597795486108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45959.597795486108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45959.597795486108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45959.597795486108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45959.597795486108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45959.597795486108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45959.597795486108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45959.597795486108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45959.597795486108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45959.597795486108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45959.597795486108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45959.597795486108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45959.597795486108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45959.597795486108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45959.597795486108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45959.597795486108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45959.597795486108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45959.597795486108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45959.597795486108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45959.597795486108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45959.597795486108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45959.597795486108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45959.597795486108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45959.597795486108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45959.597795486108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45959.597795486108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45959.597795486108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45959.597795486108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45959.597795486108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45959.597795486108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45959.597795486108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45959.597795486108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45959.597795486108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45959.597795486108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45959.597795486108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45959.597795486108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45959.597795486108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45959.597795486108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45959.597795486108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45959.597795486108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45959.597795486108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45959.597795486108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45959.597795486108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45959.597795486108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45959.597795486108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45959.597795486108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45959.597795486108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45959.597795486108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45959.597795486108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45959.597795486108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45959.597795486108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45959.597795486108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45959.597795486108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45959.597795486108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45959.597795486108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45959.597795486108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45959.597795486108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45959.597795486108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45959.597795486108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45959.597795486108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45959.597795486108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45959.597795486108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45959.597795486108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45959.597795486108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45959.597795486108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45959.597795486108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45959.597795486108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45959.597795486108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45959.597795486108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45959.597795486108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45959.597795486108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45959.597795486108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45959.597795486108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45959.597795486108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45959.597795486108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45959.597795486108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45959.597795486108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45959.597795486108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45959.597795486108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45959.597795486108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45959.597795486108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45959.597795486108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45959.597795486108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45959.597795486108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45959.597795486108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45959.597795486108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45959.597795486108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45959.597795486108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45959.597795486108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45959.597795486108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45959.597795486108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45959.597795486108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45959.597795486108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45959.597795486108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45959.597795486108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45959.597795486108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45959.597795486108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45959.597795486108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45959.597795486108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45959.597795486108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45959.597795486108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45959.597795486108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45959.597795486108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45959.597795486108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45959.597795486108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45959.597795486108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45959.597795486108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45959.597795486108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45959.597795486108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45959.597795486108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45959.597795486108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45959.597795486108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45959.597795486108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45959.597795486108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45959.597795486108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45959.597795486108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45959.597795486108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45959.597795486108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45959.597795486108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45959.597795486108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45959.597795486108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45959.597795486108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45959.597795486108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45959.597795486108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45959.597795486108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45959.597795486108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45959.597795486108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45959.597795486108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45959.597795486108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45959.597795486108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45959.597795486108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45959.597795486108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45959.597795486108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45959.597795486108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45959.597795486108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45959.597795486108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45959.597795486108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45959.597795486108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45959.597795486108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45959.597795486108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45959.597795486108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45959.597795486108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45959.597795486108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45959.597795486108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45959.597795486108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45959.597795486108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45959.597795486108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45959.597795486108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45959.597795486108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45959.597795486108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45959.597795486108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45959.597795486108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45959.597795486108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45959.597795486108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45959.597795486108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45959.597795486108</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7" sqref="D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45959.59779537037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45959.59779537037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45959.59779537037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45959.59779537037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45959.597795486108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45959.597795486108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45959.597795486108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45959.597795486108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45959.597795486108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45959.597795486108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45959.597795486108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45959.597795486108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45959.597795486108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45959.597795486108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45959.597795486108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45959.597795486108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45959.597795486108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45959.597795486108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45959.597795486108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45959.597795486108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45959.597795486108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45959.597795486108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45959.597795486108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45959.597795486108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45959.597795486108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45959.597795486108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45959.597795486108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45959.597795486108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45959.597795486108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45959.597795486108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45959.597795486108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45959.597795486108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45959.597795486108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45959.597795486108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45959.597795486108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45959.597795486108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45959.597795486108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45959.597795486108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45959.597795486108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45959.597795486108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45959.597795486108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45959.597795486108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45959.597795486108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45959.597795486108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45959.597795486108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45959.597795486108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45959.597795486108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45959.597795486108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45959.597795486108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45959.597795486108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45959.597795486108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45959.597795486108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45959.597795486108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45959.597795486108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45959.597795486108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45959.597795486108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45959.597795486108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45959.597795486108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45959.597795486108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45959.597795486108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45959.597795486108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45959.597795486108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45959.597795486108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45959.597795486108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45959.597795486108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45959.597795486108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45959.597795486108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45959.597795486108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45959.597795486108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45959.597795486108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45959.597795486108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45959.597795486108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45959.597795486108</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2025-10-29T11:20:59Z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